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728" activeTab="0"/>
  </bookViews>
  <sheets>
    <sheet name="LTEF" sheetId="1" r:id="rId1"/>
    <sheet name="LTTAF" sheetId="2" r:id="rId2"/>
    <sheet name="LTILCF" sheetId="3" r:id="rId3"/>
    <sheet name="LTIVF" sheetId="4" r:id="rId4"/>
    <sheet name="LTISS" sheetId="5" r:id="rId5"/>
    <sheet name="LTINFF" sheetId="6" r:id="rId6"/>
    <sheet name="LTMDCPF" sheetId="7" r:id="rId7"/>
    <sheet name="LTLTADF" sheetId="8" r:id="rId8"/>
    <sheet name="LTTXSF" sheetId="9" r:id="rId9"/>
    <sheet name="LTEBF" sheetId="10" r:id="rId10"/>
    <sheet name="LTBCF" sheetId="11" r:id="rId11"/>
    <sheet name="LTARBOF" sheetId="12" r:id="rId12"/>
    <sheet name="LTESF" sheetId="13" r:id="rId13"/>
    <sheet name="LTDEF" sheetId="14" r:id="rId14"/>
  </sheets>
  <externalReferences>
    <externalReference r:id="rId17"/>
  </externalReferences>
  <definedNames>
    <definedName name="_xlnm.Print_Area" localSheetId="11">'LTARBOF'!$A$1:$F$205</definedName>
    <definedName name="_xlnm.Print_Area" localSheetId="10">'LTBCF'!$A$1:$F$105</definedName>
    <definedName name="_xlnm.Print_Area" localSheetId="13">'LTDEF'!$A$1:$F$132</definedName>
    <definedName name="_xlnm.Print_Area" localSheetId="9">'LTEBF'!$A$1:$F$85</definedName>
    <definedName name="_xlnm.Print_Area" localSheetId="0">'LTEF'!$A$1:$F$86</definedName>
    <definedName name="_xlnm.Print_Area" localSheetId="12">'LTESF'!$A$1:$F$167</definedName>
    <definedName name="_xlnm.Print_Area" localSheetId="2">'LTILCF'!$A$1:$F$77</definedName>
    <definedName name="_xlnm.Print_Area" localSheetId="5">'LTINFF'!$A$1:$F$87</definedName>
    <definedName name="_xlnm.Print_Area" localSheetId="4">'LTISS'!$A$1:$F$100</definedName>
    <definedName name="_xlnm.Print_Area" localSheetId="3">'LTIVF'!$A$1:$F$110</definedName>
    <definedName name="_xlnm.Print_Area" localSheetId="7">'LTLTADF'!$A$1:$F$74</definedName>
    <definedName name="_xlnm.Print_Area" localSheetId="6">'LTMDCPF'!$A$1:$F$112</definedName>
    <definedName name="_xlnm.Print_Area" localSheetId="1">'LTTAF'!$A$1:$F$92</definedName>
    <definedName name="_xlnm.Print_Area" localSheetId="8">'LTTXSF'!$A$1:$F$73</definedName>
    <definedName name="Z_12459583_255E_4E15_855E_5595C5DC5C9B_.wvu.FilterData" localSheetId="4" hidden="1">'LTISS'!$A$5:$F$99</definedName>
    <definedName name="Z_2D6981FB_1913_4D36_9E3A_F0D1C5FF11BF_.wvu.FilterData" localSheetId="11" hidden="1">'LTARBOF'!$A$5:$L$226</definedName>
    <definedName name="Z_2D6981FB_1913_4D36_9E3A_F0D1C5FF11BF_.wvu.FilterData" localSheetId="10" hidden="1">'LTBCF'!$A$5:$N$124</definedName>
    <definedName name="Z_2D6981FB_1913_4D36_9E3A_F0D1C5FF11BF_.wvu.FilterData" localSheetId="9" hidden="1">'LTEBF'!$A$5:$N$104</definedName>
    <definedName name="Z_2D6981FB_1913_4D36_9E3A_F0D1C5FF11BF_.wvu.FilterData" localSheetId="12" hidden="1">'LTESF'!$A$5:$N$185</definedName>
    <definedName name="Z_2D6981FB_1913_4D36_9E3A_F0D1C5FF11BF_.wvu.FilterData" localSheetId="7" hidden="1">'LTLTADF'!$A$5:$K$99</definedName>
    <definedName name="Z_2D6981FB_1913_4D36_9E3A_F0D1C5FF11BF_.wvu.FilterData" localSheetId="6" hidden="1">'LTMDCPF'!$A$5:$F$120</definedName>
    <definedName name="Z_2D6981FB_1913_4D36_9E3A_F0D1C5FF11BF_.wvu.FilterData" localSheetId="8" hidden="1">'LTTXSF'!$A$5:$N$91</definedName>
    <definedName name="Z_4E999B2E_47CF_494B_865D_35451AEEB4C3_.wvu.FilterData" localSheetId="1" hidden="1">'LTTAF'!$A$5:$F$91</definedName>
    <definedName name="Z_65E5E611_11DA_48A6_ADE1_B8EA301CA159_.wvu.FilterData" localSheetId="4" hidden="1">'LTISS'!$A$5:$F$99</definedName>
    <definedName name="Z_DDB1225C_8EA7_4D16_9392_80763414C76C_.wvu.FilterData" localSheetId="4" hidden="1">'LTISS'!$A$5:$F$99</definedName>
  </definedNames>
  <calcPr fullCalcOnLoad="1"/>
</workbook>
</file>

<file path=xl/sharedStrings.xml><?xml version="1.0" encoding="utf-8"?>
<sst xmlns="http://schemas.openxmlformats.org/spreadsheetml/2006/main" count="3466" uniqueCount="772">
  <si>
    <t>Name of the Mutual Fund : L&amp;T Mutual Fund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</si>
  <si>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</si>
  <si>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</si>
  <si>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</si>
  <si>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</si>
  <si>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</si>
  <si>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</si>
  <si>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</si>
  <si>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Total</t>
  </si>
  <si>
    <t>DEBT INSTRUMENTS</t>
  </si>
  <si>
    <t>OTHERS</t>
  </si>
  <si>
    <t>Net Assets</t>
  </si>
  <si>
    <t>All corporate ratings are assigned by rating agencies like CRISIL; CARE; ICRA; IND.</t>
  </si>
  <si>
    <t>** indicates thinly traded / non traded securities as defined in SEBI Regulations and Guidelines.</t>
  </si>
  <si>
    <t>Notes:</t>
  </si>
  <si>
    <t>(2) The aggregate value of illiquid equity shares of the Scheme is Nil and its percentage to Net Asset Value is Nil.</t>
  </si>
  <si>
    <t xml:space="preserve"> Option</t>
  </si>
  <si>
    <t>(a) Collateralised Borrowing and Lending Obligation</t>
  </si>
  <si>
    <t>(b) Net Receivables/(Payables)</t>
  </si>
  <si>
    <t>(3) Option wise per unit Net Asset Values are as follows:</t>
  </si>
  <si>
    <t>Name of the Scheme         : L&amp;T Equity Fund (An Open-ended Equity Growth Scheme)</t>
  </si>
  <si>
    <t>Name of the Scheme         : L&amp;T Tax Advantage Fund (An Open-ended Equity Linked Savings Scheme)</t>
  </si>
  <si>
    <t>Name of the Scheme         : L&amp;T India Large Cap Fund (An Open-ended Equity Growth Scheme)</t>
  </si>
  <si>
    <t>Name of the Scheme         : L&amp;T India Value Fund (An Open-ended Equity Growth Scheme)</t>
  </si>
  <si>
    <t>Name of the Scheme         : L&amp;T India Special Situations Fund (An Open-ended Equity Growth Scheme)</t>
  </si>
  <si>
    <t>Listed / Awaiting listing on Stock Exchanges</t>
  </si>
  <si>
    <t>INE001A01036</t>
  </si>
  <si>
    <t>INE002A01018</t>
  </si>
  <si>
    <t>INE009A01021</t>
  </si>
  <si>
    <t>INE018A01030</t>
  </si>
  <si>
    <t>Bank of Baroda</t>
  </si>
  <si>
    <t>INE040A01026</t>
  </si>
  <si>
    <t>State Bank of India</t>
  </si>
  <si>
    <t>INE070A01015</t>
  </si>
  <si>
    <t>INE094A01015</t>
  </si>
  <si>
    <t>INE111A01017</t>
  </si>
  <si>
    <t>INE154A01025</t>
  </si>
  <si>
    <t>INE158A01026</t>
  </si>
  <si>
    <t>INE205A01025</t>
  </si>
  <si>
    <t>INE213A01029</t>
  </si>
  <si>
    <t>INE237A01028</t>
  </si>
  <si>
    <t>INE256A01028</t>
  </si>
  <si>
    <t>INE296A01016</t>
  </si>
  <si>
    <t>INE326A01037</t>
  </si>
  <si>
    <t>INE331A01037</t>
  </si>
  <si>
    <t>INE342J01019</t>
  </si>
  <si>
    <t>INE361B01024</t>
  </si>
  <si>
    <t>INE387A01021</t>
  </si>
  <si>
    <t>INE397D01024</t>
  </si>
  <si>
    <t>INE419M01019</t>
  </si>
  <si>
    <t>INE442H01029</t>
  </si>
  <si>
    <t>INE467B01029</t>
  </si>
  <si>
    <t>INE481G01011</t>
  </si>
  <si>
    <t>INE517F01014</t>
  </si>
  <si>
    <t>INE585B01010</t>
  </si>
  <si>
    <t>INE716A01013</t>
  </si>
  <si>
    <t>INE775A01035</t>
  </si>
  <si>
    <t>INE852F01015</t>
  </si>
  <si>
    <t>INE854D01016</t>
  </si>
  <si>
    <t>INE885A01032</t>
  </si>
  <si>
    <t>INE917I01010</t>
  </si>
  <si>
    <t>PREFERENCE SHARES</t>
  </si>
  <si>
    <t>INE171A01029</t>
  </si>
  <si>
    <t>INE201K01015</t>
  </si>
  <si>
    <t>INE462A01022</t>
  </si>
  <si>
    <t>INE668F01031</t>
  </si>
  <si>
    <t>IN9155A01020</t>
  </si>
  <si>
    <t>INE003A01024</t>
  </si>
  <si>
    <t>INE066A01013</t>
  </si>
  <si>
    <t>INE095A01012</t>
  </si>
  <si>
    <t>INE742F01042</t>
  </si>
  <si>
    <t>INE860A01027</t>
  </si>
  <si>
    <t>INE018I01017</t>
  </si>
  <si>
    <t>INE067A01029</t>
  </si>
  <si>
    <t>INE155A01022</t>
  </si>
  <si>
    <t>INE220B01022</t>
  </si>
  <si>
    <t>INE226A01021</t>
  </si>
  <si>
    <t>INE258A01016</t>
  </si>
  <si>
    <t>INE258B01022</t>
  </si>
  <si>
    <t>INE269B01029</t>
  </si>
  <si>
    <t>INE347A01017</t>
  </si>
  <si>
    <t>INE513A01014</t>
  </si>
  <si>
    <t>INE752H01013</t>
  </si>
  <si>
    <t>INE786A01032</t>
  </si>
  <si>
    <t>INE263A01016</t>
  </si>
  <si>
    <t>INE660A01013</t>
  </si>
  <si>
    <t>INE823G01014</t>
  </si>
  <si>
    <t>INE012A01025</t>
  </si>
  <si>
    <t>INE233B01017</t>
  </si>
  <si>
    <t>INE277A01016</t>
  </si>
  <si>
    <t>INE452O01016</t>
  </si>
  <si>
    <t>INE548C01032</t>
  </si>
  <si>
    <t>INE177A01018</t>
  </si>
  <si>
    <t>INE216A01022</t>
  </si>
  <si>
    <t>INE267A01025</t>
  </si>
  <si>
    <t>INE769A01020</t>
  </si>
  <si>
    <t>Fixed Rates Bonds - Corporate</t>
  </si>
  <si>
    <t>INE117A01022</t>
  </si>
  <si>
    <t>INE212H01026</t>
  </si>
  <si>
    <t>INE226H01026</t>
  </si>
  <si>
    <t>INE878A01011</t>
  </si>
  <si>
    <t>INE118A01012</t>
  </si>
  <si>
    <t>INE182A01018</t>
  </si>
  <si>
    <t>INE340A01012</t>
  </si>
  <si>
    <t>INE640A01023</t>
  </si>
  <si>
    <t>INE262H01013</t>
  </si>
  <si>
    <t>INE389H01022</t>
  </si>
  <si>
    <t>INE614A01028</t>
  </si>
  <si>
    <t>Media &amp; Entertainment</t>
  </si>
  <si>
    <t>Banks</t>
  </si>
  <si>
    <t>Consumer Non Durables</t>
  </si>
  <si>
    <t>Petroleum Products</t>
  </si>
  <si>
    <t>Software</t>
  </si>
  <si>
    <t>Construction Project</t>
  </si>
  <si>
    <t>Finance</t>
  </si>
  <si>
    <t>Cement</t>
  </si>
  <si>
    <t>Telecom - Services</t>
  </si>
  <si>
    <t>Auto</t>
  </si>
  <si>
    <t>Pharmaceuticals</t>
  </si>
  <si>
    <t>Oil</t>
  </si>
  <si>
    <t>Auto Ancillaries</t>
  </si>
  <si>
    <t>Pesticides</t>
  </si>
  <si>
    <t>Industrial Products</t>
  </si>
  <si>
    <t>Industrial Capital Goods</t>
  </si>
  <si>
    <t>Transportation</t>
  </si>
  <si>
    <t>Consumer Durables</t>
  </si>
  <si>
    <t>Power</t>
  </si>
  <si>
    <t>Construction</t>
  </si>
  <si>
    <t>Retailing</t>
  </si>
  <si>
    <t>Textiles - Cotton</t>
  </si>
  <si>
    <t>Textile Products</t>
  </si>
  <si>
    <t>Chemicals</t>
  </si>
  <si>
    <t>Non - Ferrous Metals</t>
  </si>
  <si>
    <t>Infosys Limited</t>
  </si>
  <si>
    <t>HDFC Bank Limited</t>
  </si>
  <si>
    <t>ICICI Bank Limited</t>
  </si>
  <si>
    <t>Larsen &amp; Toubro Limited</t>
  </si>
  <si>
    <t>Shree Cements Limited</t>
  </si>
  <si>
    <t>Reliance Industries Limited</t>
  </si>
  <si>
    <t>Kotak Mahindra Bank Limited</t>
  </si>
  <si>
    <t>Axis Bank Limited</t>
  </si>
  <si>
    <t>Oil &amp; Natural Gas Corporation Limited</t>
  </si>
  <si>
    <t>Divi's Laboratories Limited</t>
  </si>
  <si>
    <t>Maruti Suzuki India Limited</t>
  </si>
  <si>
    <t>Hero MotoCorp Limited</t>
  </si>
  <si>
    <t>Tata Consultancy Services Limited</t>
  </si>
  <si>
    <t>Gateway Distriparks Limited</t>
  </si>
  <si>
    <t>Lupin Limited</t>
  </si>
  <si>
    <t>Gujarat Pipavav Port Limited</t>
  </si>
  <si>
    <t>The Ramco Cements Limited</t>
  </si>
  <si>
    <t>Sundram Fasteners Limited</t>
  </si>
  <si>
    <t>ITC Limited</t>
  </si>
  <si>
    <t>Hindustan Petroleum Corporation Limited</t>
  </si>
  <si>
    <t>UPL Limited</t>
  </si>
  <si>
    <t>Container Corporation of India Limited</t>
  </si>
  <si>
    <t>UltraTech Cement Limited</t>
  </si>
  <si>
    <t>Ambuja Cements Limited</t>
  </si>
  <si>
    <t>Housing Development Finance Corporation Limited</t>
  </si>
  <si>
    <t>Bharti Airtel Limited</t>
  </si>
  <si>
    <t>Bajaj Auto Limited</t>
  </si>
  <si>
    <t>Motherson Sumi Systems Limited</t>
  </si>
  <si>
    <t>Whirlpool of India Limited</t>
  </si>
  <si>
    <t>Bajaj Finance Limited</t>
  </si>
  <si>
    <t>Ashoka Buildcon Limited</t>
  </si>
  <si>
    <t>United Spirits Limited</t>
  </si>
  <si>
    <t>TD Power Systems Limited</t>
  </si>
  <si>
    <t>Sharda Cropchem Limited</t>
  </si>
  <si>
    <t>Snowman Logistics Limited</t>
  </si>
  <si>
    <t>INE238A01034</t>
  </si>
  <si>
    <t>INE628A01036</t>
  </si>
  <si>
    <t>INE079A01024</t>
  </si>
  <si>
    <t>INE221J01015</t>
  </si>
  <si>
    <t>INE734N01019</t>
  </si>
  <si>
    <t>Natco Pharma Limited</t>
  </si>
  <si>
    <t>Greaves Cotton Limited</t>
  </si>
  <si>
    <t>The Federal Bank  Limited</t>
  </si>
  <si>
    <t>Bayer Cropscience Limited</t>
  </si>
  <si>
    <t>Jyothy Laboratories Limited</t>
  </si>
  <si>
    <t>Blue Star Limited</t>
  </si>
  <si>
    <t>Sanofi India Limited</t>
  </si>
  <si>
    <t>Hindustan Unilever Limited</t>
  </si>
  <si>
    <t>SQS India BFSI Limited</t>
  </si>
  <si>
    <t>ACC Limited</t>
  </si>
  <si>
    <t>Birla Corporation Limited</t>
  </si>
  <si>
    <t>INE472A01039</t>
  </si>
  <si>
    <t>INE030A01027</t>
  </si>
  <si>
    <t>HCL Technologies Limited</t>
  </si>
  <si>
    <t>Tata Motors Limited</t>
  </si>
  <si>
    <t>Eicher Motors Limited</t>
  </si>
  <si>
    <t>Adani Ports and Special Economic Zone Limited</t>
  </si>
  <si>
    <t>Zee Entertainment Enterprises Limited</t>
  </si>
  <si>
    <t>Amara Raja Batteries Limited</t>
  </si>
  <si>
    <t>IndusInd Bank Limited</t>
  </si>
  <si>
    <t>Bharat Electronics Limited</t>
  </si>
  <si>
    <t>Siemens Limited</t>
  </si>
  <si>
    <t>Shriram Transport Finance Company Limited</t>
  </si>
  <si>
    <t>INE721A01013</t>
  </si>
  <si>
    <t>National Buildings Construction Corporation Limited</t>
  </si>
  <si>
    <t>Kalpataru Power Transmission Limited</t>
  </si>
  <si>
    <t>Indo Count Industries Limited</t>
  </si>
  <si>
    <t>EID Parry India Limited</t>
  </si>
  <si>
    <t>Karur Vysya Bank Limited</t>
  </si>
  <si>
    <t>MindTree Limited</t>
  </si>
  <si>
    <t>Credit Analysis And Research Limited</t>
  </si>
  <si>
    <t>Lakshmi Machine Works Limited</t>
  </si>
  <si>
    <t>BEML Limited</t>
  </si>
  <si>
    <t>Tube Investments of India Limited</t>
  </si>
  <si>
    <t>Camlin Fine Sciences Limited</t>
  </si>
  <si>
    <t>Orient Cement Limited</t>
  </si>
  <si>
    <t>FDC Limited</t>
  </si>
  <si>
    <t>ITD Cementation India Limited</t>
  </si>
  <si>
    <t>Mangalam Cement Limited</t>
  </si>
  <si>
    <t>Aditya Birla Nuvo Limited</t>
  </si>
  <si>
    <t>Voltas Limited</t>
  </si>
  <si>
    <t>INE095N01015</t>
  </si>
  <si>
    <t>INE483B01018</t>
  </si>
  <si>
    <t>INE126A01031</t>
  </si>
  <si>
    <t>INE036D01010</t>
  </si>
  <si>
    <t>INE149A01025</t>
  </si>
  <si>
    <t>INE052I01032</t>
  </si>
  <si>
    <t>INE876N01018</t>
  </si>
  <si>
    <t>INE305A01015</t>
  </si>
  <si>
    <t>INE069A01017</t>
  </si>
  <si>
    <t>Fertilisers</t>
  </si>
  <si>
    <t>Services</t>
  </si>
  <si>
    <t>Sundaram Finance Limited</t>
  </si>
  <si>
    <t>Huhtamaki PPL Limited</t>
  </si>
  <si>
    <t>Grasim Industries Limited</t>
  </si>
  <si>
    <t>Sadbhav Engineering Limited</t>
  </si>
  <si>
    <t>JK Cement Limited</t>
  </si>
  <si>
    <t>INE275B01026</t>
  </si>
  <si>
    <t>INE047A01013</t>
  </si>
  <si>
    <t>Swaraj Engines Limited</t>
  </si>
  <si>
    <t>State Bank of Bikaner and Jaipur</t>
  </si>
  <si>
    <t>Blue Dart Express Limited</t>
  </si>
  <si>
    <t>Praj Industries Limited</t>
  </si>
  <si>
    <t>Emami Limited</t>
  </si>
  <si>
    <t>Future Lifestyle Fashions Limited</t>
  </si>
  <si>
    <t>INE648A01026</t>
  </si>
  <si>
    <t>INE074A01025</t>
  </si>
  <si>
    <t>Honda Siel Power Products Limited</t>
  </si>
  <si>
    <t>AIA Engineering Limited</t>
  </si>
  <si>
    <t>Triveni Turbine Limited</t>
  </si>
  <si>
    <t>Indian Hume Pipe Company Limited</t>
  </si>
  <si>
    <t>Titagarh Wagons Limited</t>
  </si>
  <si>
    <t>Hindustan Zinc Limited</t>
  </si>
  <si>
    <t>Alstom India Limited</t>
  </si>
  <si>
    <t>INE634A01018</t>
  </si>
  <si>
    <t>INE152M01016</t>
  </si>
  <si>
    <t>INE323C01030</t>
  </si>
  <si>
    <t>Ferrous Metals</t>
  </si>
  <si>
    <t>Persistent Systems Limited</t>
  </si>
  <si>
    <t>Berger Paints India Limited</t>
  </si>
  <si>
    <t>Tata Chemicals Limited</t>
  </si>
  <si>
    <t>Unichem Laboratories Limited</t>
  </si>
  <si>
    <t>Vesuvius India Limited</t>
  </si>
  <si>
    <t>Pfizer Limited</t>
  </si>
  <si>
    <t>Ramco Industries Limited</t>
  </si>
  <si>
    <t>INE092A01019</t>
  </si>
  <si>
    <t>INE351A01035</t>
  </si>
  <si>
    <t>INE386A01015</t>
  </si>
  <si>
    <t>Savita Oil Technologies Limited</t>
  </si>
  <si>
    <t>Akzo Nobel India Limited</t>
  </si>
  <si>
    <t>INE035D01012</t>
  </si>
  <si>
    <t>INE133A01011</t>
  </si>
  <si>
    <t>Aarti Industries Limited</t>
  </si>
  <si>
    <t>Britannia Industries Limited</t>
  </si>
  <si>
    <t>Procter &amp; Gamble Hygiene and Health Care Limited</t>
  </si>
  <si>
    <t>INE179A01014</t>
  </si>
  <si>
    <t>Hitachi Home and Life Solutions India Limited</t>
  </si>
  <si>
    <t>SKF India Limited</t>
  </si>
  <si>
    <t>Speciality Restaurants Limited</t>
  </si>
  <si>
    <t>INE782A01015</t>
  </si>
  <si>
    <t>INE247M01014</t>
  </si>
  <si>
    <t>LG Balakrishnan &amp; Bros Limited</t>
  </si>
  <si>
    <t>Grindwell Norton Limited</t>
  </si>
  <si>
    <t>Trent Limited</t>
  </si>
  <si>
    <t>Somany Ceramics Limited</t>
  </si>
  <si>
    <t>The Karnataka Bank Limited</t>
  </si>
  <si>
    <t>Repco Home Finance Limited</t>
  </si>
  <si>
    <t>INE337A01034</t>
  </si>
  <si>
    <t>INE536A01023</t>
  </si>
  <si>
    <t>INE849A01012</t>
  </si>
  <si>
    <t>INE355A01028</t>
  </si>
  <si>
    <t>INE614B01018</t>
  </si>
  <si>
    <t>INE612J01015</t>
  </si>
  <si>
    <t>KNR Constructions Limited</t>
  </si>
  <si>
    <t>Ashok Leyland Limited</t>
  </si>
  <si>
    <t>Brigade Enterprises Limited</t>
  </si>
  <si>
    <t>Hindalco Industries Limited</t>
  </si>
  <si>
    <t>INE634I01011</t>
  </si>
  <si>
    <t>INE208A01029</t>
  </si>
  <si>
    <t>INE791I01019</t>
  </si>
  <si>
    <t>INE038A01020</t>
  </si>
  <si>
    <t>(4) Option wise per unit Net Asset Values are as follows:</t>
  </si>
  <si>
    <t>Bharat Forge Limited</t>
  </si>
  <si>
    <t>Asian Paints Limited</t>
  </si>
  <si>
    <t>INE465A01025</t>
  </si>
  <si>
    <t>INE021A01026</t>
  </si>
  <si>
    <t>Name of the Scheme         : L&amp;T Infrastructure Fund (An Open-ended Equity Scheme)</t>
  </si>
  <si>
    <t>Name of the Scheme         : L&amp;T Midcap Fund (An Open-ended Equity Scheme)</t>
  </si>
  <si>
    <t xml:space="preserve">Name of the Scheme         : L&amp;T Long Term Advantage Fund I ( A 10 year Close Ended Equity Linked Saving Scheme) </t>
  </si>
  <si>
    <t>Kajaria Ceramics Limited</t>
  </si>
  <si>
    <t>WABCO India Limited</t>
  </si>
  <si>
    <t>Power Grid Corporation of India Limited</t>
  </si>
  <si>
    <t>Techno Electric &amp; Engineering Company Limited</t>
  </si>
  <si>
    <t>INE090A01021</t>
  </si>
  <si>
    <t>INE217B01028</t>
  </si>
  <si>
    <t>INE062A01020</t>
  </si>
  <si>
    <t>INE752E01010</t>
  </si>
  <si>
    <t>INE286K01024</t>
  </si>
  <si>
    <t>INE028A01039</t>
  </si>
  <si>
    <t>K.P.R. Mill Limited</t>
  </si>
  <si>
    <t>Timken India Limited</t>
  </si>
  <si>
    <t>Multi Commodity Exchange of India Limited</t>
  </si>
  <si>
    <t>Balrampur Chini Mills Limited</t>
  </si>
  <si>
    <t>Jyoti Structures Limited</t>
  </si>
  <si>
    <t>Sun Pharmaceuticals Industries Limited</t>
  </si>
  <si>
    <t>INE745G01035</t>
  </si>
  <si>
    <t>INE044A01036</t>
  </si>
  <si>
    <t>MBL Infrastructures Limited</t>
  </si>
  <si>
    <t>JK Lakshmi Cement Limited</t>
  </si>
  <si>
    <t>Finolex Cables Limited</t>
  </si>
  <si>
    <t>IFB Industries Limited</t>
  </si>
  <si>
    <t>Tourism Finance Corporation of India Limited</t>
  </si>
  <si>
    <t>MPS Limited</t>
  </si>
  <si>
    <t>FAG Bearings India Limited</t>
  </si>
  <si>
    <t>Oriental Carbon &amp; Chemicals Limited</t>
  </si>
  <si>
    <t>WPIL Limited</t>
  </si>
  <si>
    <t>Ahluwalia Contracts India Limited</t>
  </si>
  <si>
    <t>INE912H01013</t>
  </si>
  <si>
    <t>INE235A01022</t>
  </si>
  <si>
    <t>INE559A01017</t>
  </si>
  <si>
    <t>INE943D01017</t>
  </si>
  <si>
    <t>INE930H01015</t>
  </si>
  <si>
    <t>INE321D01016</t>
  </si>
  <si>
    <t>INE765D01014</t>
  </si>
  <si>
    <t>INE758C01029</t>
  </si>
  <si>
    <t>INE463A01038</t>
  </si>
  <si>
    <t>KEC International Limited</t>
  </si>
  <si>
    <t>Blue Dart Express Limited **</t>
  </si>
  <si>
    <t>ICRA AA</t>
  </si>
  <si>
    <t>INE233B08087</t>
  </si>
  <si>
    <t>INE233B08095</t>
  </si>
  <si>
    <t>INE233B08103</t>
  </si>
  <si>
    <t>Ingersoll Rand India Limited</t>
  </si>
  <si>
    <t>Centum Electronics Limited</t>
  </si>
  <si>
    <t>ABB India Limited</t>
  </si>
  <si>
    <t>Idea Cellular Limited</t>
  </si>
  <si>
    <t>INE320B01020</t>
  </si>
  <si>
    <t>INE669E01016</t>
  </si>
  <si>
    <t>INE325A01013</t>
  </si>
  <si>
    <t>Pidilite Industries Limited</t>
  </si>
  <si>
    <t>GIC Housing Finance Limited</t>
  </si>
  <si>
    <t>WIM Plast Limited</t>
  </si>
  <si>
    <t>INE318A01026</t>
  </si>
  <si>
    <t>INE289B01019</t>
  </si>
  <si>
    <t>INE015B01018</t>
  </si>
  <si>
    <t>Bharat Heavy Electricals Limited</t>
  </si>
  <si>
    <t>INE257A01026</t>
  </si>
  <si>
    <t>Vardhman Textiles Limited</t>
  </si>
  <si>
    <t>INE825A01012</t>
  </si>
  <si>
    <t>Dynamatic Technologies Limited</t>
  </si>
  <si>
    <t>INE221B01012</t>
  </si>
  <si>
    <t>INE197A01024</t>
  </si>
  <si>
    <t>LIC Housing Finance Limited</t>
  </si>
  <si>
    <t>INE115A01026</t>
  </si>
  <si>
    <t>Dividend</t>
  </si>
  <si>
    <t>Growth</t>
  </si>
  <si>
    <t>Direct Plan -Dividend</t>
  </si>
  <si>
    <t>Direct Plan -Growth</t>
  </si>
  <si>
    <t xml:space="preserve">Growth </t>
  </si>
  <si>
    <t xml:space="preserve">Direct Plan -Dividend </t>
  </si>
  <si>
    <t xml:space="preserve">Direct Plan - Growth </t>
  </si>
  <si>
    <t>INE224A01026</t>
  </si>
  <si>
    <t>INE180A01020</t>
  </si>
  <si>
    <t>INE058A01010</t>
  </si>
  <si>
    <t>INE119A01028</t>
  </si>
  <si>
    <r>
      <t xml:space="preserve">Name of the Scheme         :L&amp;T Business Cycles Fund </t>
    </r>
    <r>
      <rPr>
        <b/>
        <sz val="11"/>
        <color indexed="8"/>
        <rFont val="Calibri"/>
        <family val="2"/>
      </rPr>
      <t>(An Open-ended Equity Scheme)</t>
    </r>
  </si>
  <si>
    <t>Monsanto India Limited</t>
  </si>
  <si>
    <t>NIIT Technologies Limited</t>
  </si>
  <si>
    <t>Vedanta Limited</t>
  </si>
  <si>
    <t>PNC Infratech Limited</t>
  </si>
  <si>
    <t>INE274B01011</t>
  </si>
  <si>
    <t>INE591G01017</t>
  </si>
  <si>
    <t>INE195J01011</t>
  </si>
  <si>
    <t>Himatsingka Seide Limited</t>
  </si>
  <si>
    <t>Greenply Industries Limited</t>
  </si>
  <si>
    <t>GlaxoSmithKline Consumer Healthcare Limited</t>
  </si>
  <si>
    <t>INE049A01027</t>
  </si>
  <si>
    <t>INE615H01020</t>
  </si>
  <si>
    <t>INE264A01014</t>
  </si>
  <si>
    <t>TVS Srichakra Limited</t>
  </si>
  <si>
    <t>VRL Logistics Limited</t>
  </si>
  <si>
    <t>Gabriel India Limited</t>
  </si>
  <si>
    <t>Power Mech Projects Limited</t>
  </si>
  <si>
    <t>Shreyas Shipping &amp; Logistics Limited</t>
  </si>
  <si>
    <t>Coal India Limited</t>
  </si>
  <si>
    <t>RSWM Limited</t>
  </si>
  <si>
    <t>INE421C01016</t>
  </si>
  <si>
    <t>INE686A01026</t>
  </si>
  <si>
    <t>INE366I01010</t>
  </si>
  <si>
    <t>INE524A01029</t>
  </si>
  <si>
    <t>INE211R01019</t>
  </si>
  <si>
    <t>INE757B01015</t>
  </si>
  <si>
    <t>INE522F01014</t>
  </si>
  <si>
    <t>INE611A01016</t>
  </si>
  <si>
    <t>Minerals/Mining</t>
  </si>
  <si>
    <t>Nestle India Limited</t>
  </si>
  <si>
    <t>Texmaco Rail &amp; Engineering Limited</t>
  </si>
  <si>
    <t>INE239A01016</t>
  </si>
  <si>
    <t>INE621L01012</t>
  </si>
  <si>
    <t>KEI Industries Limited</t>
  </si>
  <si>
    <t>Navkar Corporation Limited</t>
  </si>
  <si>
    <t>INE878B01027</t>
  </si>
  <si>
    <t>INE278M01019</t>
  </si>
  <si>
    <t>NCC Limited</t>
  </si>
  <si>
    <t>INE868B01028</t>
  </si>
  <si>
    <t>Bajaj Holdings &amp; Investment Limited</t>
  </si>
  <si>
    <t>Novartis India Limited</t>
  </si>
  <si>
    <t>INE234A01025</t>
  </si>
  <si>
    <t>Entertainment Network India Limited</t>
  </si>
  <si>
    <t>Balaji Telefilms Limited</t>
  </si>
  <si>
    <t>INE265F01028</t>
  </si>
  <si>
    <t>INE794B01026</t>
  </si>
  <si>
    <t xml:space="preserve">Name of the Scheme         : L&amp;T Tax Saver Fund (An Open-ended Equity Linked Tax Savings Scheme) </t>
  </si>
  <si>
    <t>Direct Plan - Dividend</t>
  </si>
  <si>
    <t>IDFC Bank Limited</t>
  </si>
  <si>
    <t>INE092T01019</t>
  </si>
  <si>
    <t>Aegis Logistics Limited</t>
  </si>
  <si>
    <t>Gas</t>
  </si>
  <si>
    <t>Engineers India Limited</t>
  </si>
  <si>
    <t>INE208C01025</t>
  </si>
  <si>
    <t>INE510A01028</t>
  </si>
  <si>
    <t>Godfrey Phillips India Limited</t>
  </si>
  <si>
    <t>Astra Microwave Products Limited</t>
  </si>
  <si>
    <t>Telecom -  Equipment &amp; Accessories</t>
  </si>
  <si>
    <t>INE260B01028</t>
  </si>
  <si>
    <t>INE386C01029</t>
  </si>
  <si>
    <t>Ratnamani Metals &amp; Tubes Limited</t>
  </si>
  <si>
    <t>INE703B01027</t>
  </si>
  <si>
    <t>Indian Oil Corporation Limited</t>
  </si>
  <si>
    <t>INE242A01010</t>
  </si>
  <si>
    <t>INE987B01026</t>
  </si>
  <si>
    <t>GAIL India Limited</t>
  </si>
  <si>
    <t>INE129A01019</t>
  </si>
  <si>
    <t>Navin Fluorine International Limited</t>
  </si>
  <si>
    <t>Shree Pushkar Chemicals &amp; Fertilisers Limited</t>
  </si>
  <si>
    <t>INE048G01018</t>
  </si>
  <si>
    <t>INE712K01011</t>
  </si>
  <si>
    <t>Triveni Engineering &amp; Industries Limited</t>
  </si>
  <si>
    <t>INE256C01024</t>
  </si>
  <si>
    <t>Blue Star Infotech Limited</t>
  </si>
  <si>
    <t>INE504B01011</t>
  </si>
  <si>
    <t>J.Kumar Infraprojects Limited</t>
  </si>
  <si>
    <t>Indraprastha Gas Limited</t>
  </si>
  <si>
    <t>INE203G01019</t>
  </si>
  <si>
    <t>INE576I01022</t>
  </si>
  <si>
    <t>Pricol Limited</t>
  </si>
  <si>
    <t>INE605A01026</t>
  </si>
  <si>
    <t>Kalyani Steels Limited</t>
  </si>
  <si>
    <t>INE907A01026</t>
  </si>
  <si>
    <t>Premier Explosives Limited</t>
  </si>
  <si>
    <t>INE863B01011</t>
  </si>
  <si>
    <t>Aditya Birla Fashion and Retail Limited</t>
  </si>
  <si>
    <t>Tata Steel Limited</t>
  </si>
  <si>
    <t>Mcleod Russel India Limited</t>
  </si>
  <si>
    <t>Hotels, Resorts And Other Recreational Activities</t>
  </si>
  <si>
    <t>INE647O01011</t>
  </si>
  <si>
    <t>INE081A01012</t>
  </si>
  <si>
    <t>INE942G01012</t>
  </si>
  <si>
    <t>INE461C01038</t>
  </si>
  <si>
    <t>$ Awaiting Listing</t>
  </si>
  <si>
    <t>Sonata Software Limited</t>
  </si>
  <si>
    <t>INE269A01021</t>
  </si>
  <si>
    <t>Cairn India Limited</t>
  </si>
  <si>
    <t>INE910H01017</t>
  </si>
  <si>
    <t>Transformers And Rectifiers India Limited</t>
  </si>
  <si>
    <t>INE763I01018</t>
  </si>
  <si>
    <t>Zuari Agro Chemicals Limited</t>
  </si>
  <si>
    <t>Supreme Industries Limited</t>
  </si>
  <si>
    <t>INE840M01016</t>
  </si>
  <si>
    <t>INE195A01028</t>
  </si>
  <si>
    <t>Mahindra &amp; Mahindra Limited</t>
  </si>
  <si>
    <t>INE101A01026</t>
  </si>
  <si>
    <t>Max Financial Services Limited</t>
  </si>
  <si>
    <t>INE153U01017</t>
  </si>
  <si>
    <t>Cholamandalam Investment and Finance Company Limited</t>
  </si>
  <si>
    <t>INE121A01016</t>
  </si>
  <si>
    <t>Crompton  Greaves Limited</t>
  </si>
  <si>
    <t>Teamlease Services Limited</t>
  </si>
  <si>
    <t>Commercial Services</t>
  </si>
  <si>
    <t>eClerx Services Limited</t>
  </si>
  <si>
    <t>INE985S01024</t>
  </si>
  <si>
    <t>INE738I01010</t>
  </si>
  <si>
    <t>Dalmia Bharat Sugar and Industries Limited</t>
  </si>
  <si>
    <t>Dwarikesh Sugar Industries Limited</t>
  </si>
  <si>
    <t>Mangalore Refinery and Petrochemicals Limited</t>
  </si>
  <si>
    <t>INE495A01022</t>
  </si>
  <si>
    <t>INE366A01033</t>
  </si>
  <si>
    <t>INE103A01014</t>
  </si>
  <si>
    <t>Canara Bank</t>
  </si>
  <si>
    <t>INE299U01018</t>
  </si>
  <si>
    <t>Finolex Industries Limited</t>
  </si>
  <si>
    <t>INE183A01016</t>
  </si>
  <si>
    <t>^</t>
  </si>
  <si>
    <t>Option</t>
  </si>
  <si>
    <t>Rate of dividend per Unit</t>
  </si>
  <si>
    <t>Individuals &amp; HUF</t>
  </si>
  <si>
    <t>Others</t>
  </si>
  <si>
    <t xml:space="preserve">Dividend </t>
  </si>
  <si>
    <t>INE256A04022</t>
  </si>
  <si>
    <t>INE154U01015</t>
  </si>
  <si>
    <t>Petronet LNG Limited</t>
  </si>
  <si>
    <t>INE347G01014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</si>
  <si>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6.70 Lakhs and its percentage to Net Asset Value is 0.04%.</t>
  </si>
  <si>
    <t>INE356A01018</t>
  </si>
  <si>
    <t>INE476A01014</t>
  </si>
  <si>
    <t>MphasiS Limited</t>
  </si>
  <si>
    <t>INE341R01014</t>
  </si>
  <si>
    <t>Dhunseri Tea &amp; Industries Limited</t>
  </si>
  <si>
    <t>As on April 29, 2016 #</t>
  </si>
  <si>
    <t>^ indicates less than 0.01%</t>
  </si>
  <si>
    <t>Max India Limited $</t>
  </si>
  <si>
    <t>Max Ventures and Industries Limited $</t>
  </si>
  <si>
    <t>As on May 31, 2016</t>
  </si>
  <si>
    <t>(1) The total quantum of Non Performing Assets and provision made for Non Performing Assets as on May 31, 2016 is Nil and its percentage to net assets is Nil.</t>
  </si>
  <si>
    <t>(4) The total outstanding exposure in derivative instruments as on May 31, 2016 is Nil.</t>
  </si>
  <si>
    <t>(5) The total market value of investments in foreign securities / American Depositary Receipts / Global Depositary Receipts as on May 31, 2016 is Nil.</t>
  </si>
  <si>
    <t>(6) No dividend was declared during the month ended May 31, 2016.</t>
  </si>
  <si>
    <t>(7) No bonus was declared during the month ended May 31, 2016.</t>
  </si>
  <si>
    <t>(9) Investment in Repo of Corporate Debt Securities during the month ended May 31, 2016 is Nil.</t>
  </si>
  <si>
    <t>(8) The portfolio turnover ratio of the Scheme for the month ended May 31, 2016 is 0.4504  times.</t>
  </si>
  <si>
    <t>(8) The portfolio turnover ratio of the Scheme for the month ended May 31, 2016 0.2712 is  times.</t>
  </si>
  <si>
    <t>(10) # As April 30, 2016 was a non- business day for this Scheme, the NAV’s at the beginning of the period are as of April 29,2016.</t>
  </si>
  <si>
    <t>(8) The portfolio turnover ratio of the Scheme for the month ended May 31, 2016 is 0.5352  times.</t>
  </si>
  <si>
    <t>(8) The portfolio turnover ratio of the Scheme for the month ended May 31, 2016 is 0.6054  times.</t>
  </si>
  <si>
    <t>(5) The total outstanding exposure in derivative instruments as on May 31, 2016 is Nil.</t>
  </si>
  <si>
    <t>(6) The total market value of investments in foreign securities / American Depositary Receipts / Global Depositary Receipts as on May 31, 2016 is Nil.</t>
  </si>
  <si>
    <t>(7) No dividend was declared during the month ended May 31, 2016.</t>
  </si>
  <si>
    <t>(8) No bonus was declared during the month ended May 31, 2016.</t>
  </si>
  <si>
    <t>(9) The portfolio turnover ratio of the Scheme for the month ended May 31, 2016 is 0.3690  times.</t>
  </si>
  <si>
    <t>(10) Investment in Repo of Corporate Debt Securities during the month ended May 31, 2016 is Nil.</t>
  </si>
  <si>
    <t>(9) The portfolio turnover ratio of the Scheme for the month ended May 31, 2016 is 0.5709  times.</t>
  </si>
  <si>
    <t>(9) The portfolio turnover ratio of the Scheme for the month ended May 31, 2016 is 0.4668  times.</t>
  </si>
  <si>
    <t>(7) No bonus was declared during the month May 31, 2016.</t>
  </si>
  <si>
    <t>(9) Investment in Repo of Corporate Debt Securities during the month May 31, 2016 is Nil.</t>
  </si>
  <si>
    <t>(8) The portfolio turnover ratio of the Scheme for the month May 31, 2016 is 0.0557  times.</t>
  </si>
  <si>
    <t>(8) The portfolio turnover ratio of the Scheme for the month ended May 31, 2016 is 0.0518  times.</t>
  </si>
  <si>
    <t>(8) The portfolio turnover ratio of the Scheme for the month ended May 31, 2016 is 0.4967  times.</t>
  </si>
  <si>
    <t>(8) The portfolio turnover ratio of the Scheme for the month ended May 31, 2016 is 0.4543  times.</t>
  </si>
  <si>
    <t>(7) The dividends declared during the month ended May 31, 2016 under the dividend options of the Scheme are as follows:</t>
  </si>
  <si>
    <t>Portfolio as on May 31, 2016</t>
  </si>
  <si>
    <t>Mahindra &amp; Mahindra Financial Services Limited</t>
  </si>
  <si>
    <t>Prism Cement Limited</t>
  </si>
  <si>
    <t>Hotels</t>
  </si>
  <si>
    <t>INE774D01024</t>
  </si>
  <si>
    <t>INE010A01011</t>
  </si>
  <si>
    <t>IDIA00152024</t>
  </si>
  <si>
    <t>Bharti Retail Limited $</t>
  </si>
  <si>
    <t>Tata Motors Limited - DVR</t>
  </si>
  <si>
    <t>Yes Bank Limited</t>
  </si>
  <si>
    <t>INE528G01019</t>
  </si>
  <si>
    <t>Tamil Nadu Newsprint &amp; Papers Limited</t>
  </si>
  <si>
    <t>Paper</t>
  </si>
  <si>
    <t>West Coast Paper Mills Limited</t>
  </si>
  <si>
    <t>DCM Shriram Limited</t>
  </si>
  <si>
    <t>INE107A01015</t>
  </si>
  <si>
    <t>INE976A01021</t>
  </si>
  <si>
    <t>INE499A01024</t>
  </si>
  <si>
    <t>Dish TV India Limited</t>
  </si>
  <si>
    <t>INE836F01026</t>
  </si>
  <si>
    <t>Manappuram Finance Limited</t>
  </si>
  <si>
    <t>INE522D01027</t>
  </si>
  <si>
    <t>Crompton Greaves Consumer Electricals Limited</t>
  </si>
  <si>
    <t>OCL India Limited</t>
  </si>
  <si>
    <t>INE290B01025</t>
  </si>
  <si>
    <t>(3) The Blue Dart Express Limited NCDs have been issued by way of bonus on the basis of equity holdings in the following ratio:
(i) 7 Debentures of Series 1 (Maturity date 20 -Nov-2017) of face value Rs 10 at par for 1 equity share of face value Rs 2.
(ii) 4 Debentures of Series 2 (Maturity date 20 -Nov-2018) of face value Rs 10 at par for 1 equity share of face value Rs 2.
(iii) 3 Debentures of Series 3 (Maturity date 20 -Nov-2019) of face value Rs 10 at par for 1 equity share of face value Rs 2.
The aggregate value of such debentures is Rs 8.97 Lakhs and its percentage to Net Asset Value is 0.02%.</t>
  </si>
  <si>
    <t>Thyrocare Technologies Limited</t>
  </si>
  <si>
    <t>Healthcare Services</t>
  </si>
  <si>
    <t>Vinati Organics Limited</t>
  </si>
  <si>
    <t>INE594H01019</t>
  </si>
  <si>
    <t>INE410B01029</t>
  </si>
  <si>
    <t>HeidelbergCement India Limited</t>
  </si>
  <si>
    <t>IPCA Laboratories Limited</t>
  </si>
  <si>
    <t>INE578A01017</t>
  </si>
  <si>
    <t>INE571A01020</t>
  </si>
  <si>
    <t>UJJIVAN FINANCIAL SERVICES LIMITED</t>
  </si>
  <si>
    <t>INE334L01012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</si>
  <si>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
(iii) 3 Debentures of Series 3 (Maturity date 20 -Nov-2019) of face value Rs 10 at par for 1 equity share of face value Rs 2.
The aggregate value of such debentures is Rs 33.55 Lakhs and its percentage to Net Asset Value is 0.04%.</t>
  </si>
  <si>
    <t xml:space="preserve">Name of the Scheme:     L&amp;T Emerging Businesses Fund (An open-ended equity growth scheme)
</t>
  </si>
  <si>
    <r>
      <t xml:space="preserve">Name of the Scheme         :L&amp;T Arbitrage Opportunities Fund </t>
    </r>
    <r>
      <rPr>
        <b/>
        <sz val="11"/>
        <color indexed="8"/>
        <rFont val="Calibri"/>
        <family val="2"/>
      </rPr>
      <t>(An Open-ended Equity Growth Scheme)</t>
    </r>
  </si>
  <si>
    <t>IDFC Limited</t>
  </si>
  <si>
    <t>INE043D01016</t>
  </si>
  <si>
    <t>Reliance Power Limited</t>
  </si>
  <si>
    <t>INE614G01033</t>
  </si>
  <si>
    <t>Jain Irrigation Systems Limited</t>
  </si>
  <si>
    <t>INE175A01038</t>
  </si>
  <si>
    <t>TV18 Broadcast Limited</t>
  </si>
  <si>
    <t>INE886H01027</t>
  </si>
  <si>
    <t>Tata Global Beverages Limited</t>
  </si>
  <si>
    <t>INE192A01025</t>
  </si>
  <si>
    <t>MRF Limited</t>
  </si>
  <si>
    <t>INE883A01011</t>
  </si>
  <si>
    <t>The South Indian Bank Limited</t>
  </si>
  <si>
    <t>INE683A01023</t>
  </si>
  <si>
    <t>Wockhardt Limited</t>
  </si>
  <si>
    <t>INE049B01025</t>
  </si>
  <si>
    <t>Indiabulls Housing Finance Limited</t>
  </si>
  <si>
    <t>INE148I01020</t>
  </si>
  <si>
    <t>Dewan Housing Finance Corporation Limited</t>
  </si>
  <si>
    <t>INE202B01012</t>
  </si>
  <si>
    <t>Glenmark Pharmaceuticals Limited</t>
  </si>
  <si>
    <t>INE935A01035</t>
  </si>
  <si>
    <t>Tata Communications Limited</t>
  </si>
  <si>
    <t>INE151A01013</t>
  </si>
  <si>
    <t>Ajanta Pharma Limited</t>
  </si>
  <si>
    <t>INE031B01049</t>
  </si>
  <si>
    <t>GMR Infrastructure Limited</t>
  </si>
  <si>
    <t>INE776C01039</t>
  </si>
  <si>
    <t>IRB Infrastructure Developers Limited</t>
  </si>
  <si>
    <t>INE821I01014</t>
  </si>
  <si>
    <t>Adani Power Limited</t>
  </si>
  <si>
    <t>INE814H01011</t>
  </si>
  <si>
    <t>The India Cements Limited</t>
  </si>
  <si>
    <t>INE383A01012</t>
  </si>
  <si>
    <t>Rural Electrification Corporation Limited</t>
  </si>
  <si>
    <t>INE020B01018</t>
  </si>
  <si>
    <t>Reliance Capital Limited</t>
  </si>
  <si>
    <t>INE013A01015</t>
  </si>
  <si>
    <t>Exide Industries Limited</t>
  </si>
  <si>
    <t>INE302A01020</t>
  </si>
  <si>
    <t>Wipro Limited</t>
  </si>
  <si>
    <t>INE075A01022</t>
  </si>
  <si>
    <t>Jet Airways India Limited</t>
  </si>
  <si>
    <t>INE802G01018</t>
  </si>
  <si>
    <t>Aurobindo Pharma Limited</t>
  </si>
  <si>
    <t>INE406A01037</t>
  </si>
  <si>
    <t>Castrol India Limited</t>
  </si>
  <si>
    <t>INE172A01027</t>
  </si>
  <si>
    <t>Tech Mahindra Limited</t>
  </si>
  <si>
    <t>INE669C01036</t>
  </si>
  <si>
    <t>Reliance Infrastructure Limited</t>
  </si>
  <si>
    <t>INE036A01016</t>
  </si>
  <si>
    <t>JSW Energy Limited</t>
  </si>
  <si>
    <t>INE121E01018</t>
  </si>
  <si>
    <t>Tata Elxsi Limited</t>
  </si>
  <si>
    <t>INE670A01012</t>
  </si>
  <si>
    <t>Power Finance Corporation Limited</t>
  </si>
  <si>
    <t>INE134E01011</t>
  </si>
  <si>
    <t>Oracle Financial Services Software Limited</t>
  </si>
  <si>
    <t>INE881D01027</t>
  </si>
  <si>
    <t>Adani Enterprises Limited</t>
  </si>
  <si>
    <t>Trading</t>
  </si>
  <si>
    <t>INE423A01024</t>
  </si>
  <si>
    <t>Hexaware Technologies Limited</t>
  </si>
  <si>
    <t>INE093A01033</t>
  </si>
  <si>
    <t>Marico Limited</t>
  </si>
  <si>
    <t>INE196A01026</t>
  </si>
  <si>
    <t>L&amp;T Finance Holdings Limited</t>
  </si>
  <si>
    <t>INE498L01015</t>
  </si>
  <si>
    <t>Deposits (placed as margins)</t>
  </si>
  <si>
    <t>(a) Fixed Deposits</t>
  </si>
  <si>
    <t>257 days</t>
  </si>
  <si>
    <t>274 days</t>
  </si>
  <si>
    <t>129 days</t>
  </si>
  <si>
    <t>132 days</t>
  </si>
  <si>
    <t>134 days</t>
  </si>
  <si>
    <t>135 days</t>
  </si>
  <si>
    <t>136 days</t>
  </si>
  <si>
    <t>141 days</t>
  </si>
  <si>
    <t>142 days</t>
  </si>
  <si>
    <t>148 days</t>
  </si>
  <si>
    <t>197 days</t>
  </si>
  <si>
    <t>198 days</t>
  </si>
  <si>
    <t>199 days</t>
  </si>
  <si>
    <t>200 days</t>
  </si>
  <si>
    <t>201 days</t>
  </si>
  <si>
    <t>204 days</t>
  </si>
  <si>
    <t>205 days</t>
  </si>
  <si>
    <t>213 days</t>
  </si>
  <si>
    <t>225 days</t>
  </si>
  <si>
    <t>226 days</t>
  </si>
  <si>
    <t>227 days</t>
  </si>
  <si>
    <t>228 days</t>
  </si>
  <si>
    <t>232 days</t>
  </si>
  <si>
    <t>236 days</t>
  </si>
  <si>
    <t>239 days</t>
  </si>
  <si>
    <t>246 days</t>
  </si>
  <si>
    <t>247 days</t>
  </si>
  <si>
    <t>248 days</t>
  </si>
  <si>
    <t>268 days</t>
  </si>
  <si>
    <t>UCO Bank</t>
  </si>
  <si>
    <t>107 days</t>
  </si>
  <si>
    <t>130 days</t>
  </si>
  <si>
    <t>131 days</t>
  </si>
  <si>
    <t>(b) Margin as Cash Margin</t>
  </si>
  <si>
    <t>(c) Collateralised Borrowing and Lending Obligation</t>
  </si>
  <si>
    <t>(d) Net Receivables/(Payables)</t>
  </si>
  <si>
    <t xml:space="preserve">Monthly Dividend </t>
  </si>
  <si>
    <t xml:space="preserve">Quarterly Dividend </t>
  </si>
  <si>
    <t xml:space="preserve">Bonus </t>
  </si>
  <si>
    <t xml:space="preserve">Direct Plan - Bonus </t>
  </si>
  <si>
    <t xml:space="preserve">Direct Plan - Monthly Dividend </t>
  </si>
  <si>
    <t xml:space="preserve">Direct Plan - Quarterly Dividend </t>
  </si>
  <si>
    <t>(4) Derivative disclosure for the period ending May 31, 2016:</t>
  </si>
  <si>
    <t>a)Hedging Positions through Futures as on May 31, 2016</t>
  </si>
  <si>
    <t xml:space="preserve">Underlying </t>
  </si>
  <si>
    <t xml:space="preserve">Long / Short </t>
  </si>
  <si>
    <t xml:space="preserve">Futures Price when purchased </t>
  </si>
  <si>
    <t xml:space="preserve">Current price of the contract </t>
  </si>
  <si>
    <t xml:space="preserve">Margin maintained in Rs. Lakhs </t>
  </si>
  <si>
    <t>Short</t>
  </si>
  <si>
    <t>Jet Airways (India) Limited</t>
  </si>
  <si>
    <t>Total outstanding position (as at May 31, 2016) in Derivative Instruments is Rs 23,543.70 lakhs</t>
  </si>
  <si>
    <t>Total percentage of existing assets hedged through futures is 78.16%</t>
  </si>
  <si>
    <t xml:space="preserve">b)For the period ended May 31, 2016 following were the hedging transactions through futures which have been squared off/expired </t>
  </si>
  <si>
    <t>Total Number of contracts where futures were bought</t>
  </si>
  <si>
    <t>Total Number of contracts where futures were sold</t>
  </si>
  <si>
    <t>Gross Notional Value of contracts where futures were bought(In Lakhs)</t>
  </si>
  <si>
    <t>Gross Notional Value of contracts where futures were sold(In Lakhs)</t>
  </si>
  <si>
    <t>Net Profit/Loss value on all contracts combined</t>
  </si>
  <si>
    <t>(6) The dividends declared during the month ended May 31, 2016 under the dividend options of the Scheme are as follows:</t>
  </si>
  <si>
    <t>NA</t>
  </si>
  <si>
    <t>(7) No bonus was declared during month ended May 31, 2016 .</t>
  </si>
  <si>
    <t>(8) The portfolio turnover ratio of the Scheme for the month ended May 31 , 2016 is 12.2984 times.</t>
  </si>
  <si>
    <t>Name of the Scheme         :L&amp;T Equity Savings Fund(An Open-ended Equity Growth Scheme)</t>
  </si>
  <si>
    <t>Arvind Limited</t>
  </si>
  <si>
    <t>INE034A01011</t>
  </si>
  <si>
    <t>Tata Power Company Limited</t>
  </si>
  <si>
    <t>INE245A01021</t>
  </si>
  <si>
    <t>Dabur India Limited</t>
  </si>
  <si>
    <t>INE016A01026</t>
  </si>
  <si>
    <t>230 days</t>
  </si>
  <si>
    <t>275 days</t>
  </si>
  <si>
    <t>120 days</t>
  </si>
  <si>
    <t>184 days</t>
  </si>
  <si>
    <t>211 days</t>
  </si>
  <si>
    <t>Monthly Dividend</t>
  </si>
  <si>
    <t>Quarterly Dividend</t>
  </si>
  <si>
    <t>Direct Plan -Quarterly Dividend</t>
  </si>
  <si>
    <t>Direct Plan -Monthly Dividend</t>
  </si>
  <si>
    <t>Total outstanding position (as at May 31, 2016) in Derivative Instruments is Rs 2,987.32 lakhs</t>
  </si>
  <si>
    <t>Total percentage of existing assets hedged through futures is 49.12%</t>
  </si>
  <si>
    <t>(8) The portfolio turnover ratio of the Scheme for the month ended May 31 , 2016 is 6.4924 times.</t>
  </si>
  <si>
    <t xml:space="preserve">Name of the Scheme         : L&amp;T Dynamic Equity Fund (An Open-ended Equity Growth Fund) (Formerly Known as L&amp;T India Equity and Gold Fund) </t>
  </si>
  <si>
    <t>Granules India Limited</t>
  </si>
  <si>
    <t>INE101D01020</t>
  </si>
  <si>
    <t>MONEY MARKET INSTRUMENT</t>
  </si>
  <si>
    <t>Certificate of Deposit**</t>
  </si>
  <si>
    <t>Corporation Bank</t>
  </si>
  <si>
    <t>CRISIL A1+</t>
  </si>
  <si>
    <t>INE112A16JK3</t>
  </si>
  <si>
    <t>National Bank for Agriculture &amp; Rural Development</t>
  </si>
  <si>
    <t>INE261F16181</t>
  </si>
  <si>
    <t>State Bank of Hyderabad</t>
  </si>
  <si>
    <t>ICRA A1+</t>
  </si>
  <si>
    <t>INE649A16FU1</t>
  </si>
  <si>
    <t>279 days</t>
  </si>
  <si>
    <t>287 days</t>
  </si>
  <si>
    <t>241 days</t>
  </si>
  <si>
    <t>242 days</t>
  </si>
  <si>
    <t>243 days</t>
  </si>
  <si>
    <t>249 days</t>
  </si>
  <si>
    <t>267 days</t>
  </si>
  <si>
    <t>303 days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</si>
  <si>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2.17 Lakhs and its percentage to Net Asset Value is 0.02%.</t>
  </si>
  <si>
    <t>(5) Derivative disclosure for the period ending May 31, 2016:</t>
  </si>
  <si>
    <t>Total outstanding position (as at May 31, 2016) in Derivative Instruments is Rs 4,508.54 lakhs</t>
  </si>
  <si>
    <t>Total percentage of existing assets hedged through futures is 36.67%</t>
  </si>
  <si>
    <t>(8) No bonus was declared during month ended May 31, 2016 .</t>
  </si>
  <si>
    <t>(9) The portfolio turnover ratio of the Scheme for the month ended May 31, 2016 is 2.8245 times.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</si>
</sst>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0_);_(* \(#,##0.0000\);_(* &quot;-&quot;??_);_(@_)"/>
    <numFmt numFmtId="173" formatCode="[$Rs. -400A]#,##0.000"/>
    <numFmt numFmtId="174" formatCode="[$Rs. -400A]#,##0.0000"/>
    <numFmt numFmtId="175" formatCode="0.000"/>
    <numFmt numFmtId="176" formatCode="[$Re -400A]#,##0.0000"/>
    <numFmt numFmtId="177" formatCode="[$Rs -400A]#,##0.0000"/>
    <numFmt numFmtId="178" formatCode="#,##0.000"/>
    <numFmt numFmtId="179" formatCode="#,##0.0000"/>
    <numFmt numFmtId="180" formatCode="[$Rs. -400A]#,##0.00"/>
    <numFmt numFmtId="181" formatCode="0.0000%"/>
    <numFmt numFmtId="182" formatCode="&quot;Rs.&quot;0.000"/>
    <numFmt numFmtId="183" formatCode="_(* #,##0.000_);_(* \(#,##0.000\);_(* &quot;-&quot;??_);_(@_)"/>
    <numFmt numFmtId="184" formatCode="[$Rs. -400A]#,##0.0"/>
    <numFmt numFmtId="185" formatCode="_(* #,##0_);_(* \(#,##0\);_(* &quot;-&quot;??_);_(@_)"/>
    <numFmt numFmtId="186" formatCode="[$Re -400A]#,##0.00000000"/>
    <numFmt numFmtId="187" formatCode="[$Re -400A]#,##0.0000000"/>
    <numFmt numFmtId="188" formatCode="[$Re -400A]#,##0.000000"/>
    <numFmt numFmtId="189" formatCode="[$Re -400A]#,##0.00000"/>
    <numFmt numFmtId="190" formatCode="[$Re -400A]#,##0.000"/>
    <numFmt numFmtId="191" formatCode="[$Re -400A]#,##0.00"/>
    <numFmt numFmtId="192" formatCode="[$Re -400A]#,##0.0"/>
    <numFmt numFmtId="193" formatCode="#,##0.0"/>
    <numFmt numFmtId="194" formatCode="0.0%"/>
    <numFmt numFmtId="195" formatCode="_(* #,##0.0_);_(* \(#,##0.0\);_(* &quot;-&quot;??_);_(@_)"/>
    <numFmt numFmtId="196" formatCode="_(* #,##0.00000_);_(* \(#,##0.00000\);_(* &quot;-&quot;??_);_(@_)"/>
    <numFmt numFmtId="197" formatCode="#,##0.000000000"/>
    <numFmt numFmtId="198" formatCode="#,##0.0000000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Rs.&quot;0.0000"/>
    <numFmt numFmtId="209" formatCode="0.0"/>
    <numFmt numFmtId="210" formatCode="0.00\%;\-0.00\%"/>
    <numFmt numFmtId="211" formatCode="#,##0.00;\(#,##0.00\)"/>
    <numFmt numFmtId="212" formatCode="dd\-mmm\-yyyy"/>
    <numFmt numFmtId="213" formatCode="#,##0.00000"/>
    <numFmt numFmtId="214" formatCode="#,##0.000000"/>
    <numFmt numFmtId="215" formatCode="#,##0.00000000"/>
    <numFmt numFmtId="216" formatCode="[$Rs. -400A]#,##0.00000"/>
    <numFmt numFmtId="217" formatCode="[$Rs. -400A]#,##0.000000"/>
    <numFmt numFmtId="218" formatCode="[$Rs. -400A]#,##0.0000000"/>
    <numFmt numFmtId="219" formatCode="[$Rs. -400A]#,##0.00000000"/>
    <numFmt numFmtId="220" formatCode="##0.000_);\(##0.000\)"/>
    <numFmt numFmtId="221" formatCode="0.00;[Red]0.00"/>
    <numFmt numFmtId="222" formatCode="#,###;\(#,###\)"/>
    <numFmt numFmtId="223" formatCode="_(* #,##0.0000_);_(* \(#,##0.0000\);_(* &quot;-&quot;????_);_(@_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9"/>
      <color rgb="FF23255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2" fillId="33" borderId="0" xfId="59" applyFont="1" applyFill="1">
      <alignment/>
      <protection/>
    </xf>
    <xf numFmtId="0" fontId="22" fillId="33" borderId="10" xfId="59" applyFont="1" applyFill="1" applyBorder="1" applyAlignment="1">
      <alignment horizontal="left"/>
      <protection/>
    </xf>
    <xf numFmtId="0" fontId="23" fillId="33" borderId="11" xfId="59" applyFont="1" applyFill="1" applyBorder="1" applyAlignment="1">
      <alignment horizontal="left" vertical="top" readingOrder="1"/>
      <protection/>
    </xf>
    <xf numFmtId="0" fontId="23" fillId="33" borderId="0" xfId="59" applyFont="1" applyFill="1" applyBorder="1" applyAlignment="1">
      <alignment horizontal="left" vertical="top"/>
      <protection/>
    </xf>
    <xf numFmtId="4" fontId="22" fillId="33" borderId="0" xfId="59" applyNumberFormat="1" applyFont="1" applyFill="1" applyBorder="1" applyAlignment="1">
      <alignment vertical="top"/>
      <protection/>
    </xf>
    <xf numFmtId="0" fontId="22" fillId="33" borderId="0" xfId="59" applyFont="1" applyFill="1" applyBorder="1" applyAlignment="1">
      <alignment vertical="top"/>
      <protection/>
    </xf>
    <xf numFmtId="4" fontId="23" fillId="33" borderId="0" xfId="59" applyNumberFormat="1" applyFont="1" applyFill="1" applyBorder="1" applyAlignment="1">
      <alignment horizontal="left" vertical="top"/>
      <protection/>
    </xf>
    <xf numFmtId="0" fontId="23" fillId="33" borderId="0" xfId="59" applyFont="1" applyFill="1" applyBorder="1" applyAlignment="1">
      <alignment horizontal="left" vertical="top" readingOrder="1"/>
      <protection/>
    </xf>
    <xf numFmtId="4" fontId="23" fillId="33" borderId="0" xfId="59" applyNumberFormat="1" applyFont="1" applyFill="1" applyBorder="1" applyAlignment="1">
      <alignment horizontal="left" vertical="top" readingOrder="1"/>
      <protection/>
    </xf>
    <xf numFmtId="0" fontId="23" fillId="33" borderId="12" xfId="59" applyFont="1" applyFill="1" applyBorder="1" applyAlignment="1">
      <alignment horizontal="left" vertical="top" readingOrder="1"/>
      <protection/>
    </xf>
    <xf numFmtId="0" fontId="23" fillId="33" borderId="13" xfId="59" applyFont="1" applyFill="1" applyBorder="1" applyAlignment="1">
      <alignment horizontal="left" vertical="top" readingOrder="1"/>
      <protection/>
    </xf>
    <xf numFmtId="4" fontId="23" fillId="33" borderId="13" xfId="59" applyNumberFormat="1" applyFont="1" applyFill="1" applyBorder="1" applyAlignment="1">
      <alignment horizontal="left" vertical="top" readingOrder="1"/>
      <protection/>
    </xf>
    <xf numFmtId="0" fontId="22" fillId="33" borderId="14" xfId="59" applyFont="1" applyFill="1" applyBorder="1" applyAlignment="1">
      <alignment horizontal="left"/>
      <protection/>
    </xf>
    <xf numFmtId="0" fontId="23" fillId="33" borderId="15" xfId="59" applyFont="1" applyFill="1" applyBorder="1" applyAlignment="1">
      <alignment horizontal="center" vertical="top" readingOrder="1"/>
      <protection/>
    </xf>
    <xf numFmtId="0" fontId="23" fillId="0" borderId="15" xfId="59" applyNumberFormat="1" applyFont="1" applyFill="1" applyBorder="1" applyAlignment="1">
      <alignment horizontal="center" vertical="top" wrapText="1" readingOrder="1"/>
      <protection/>
    </xf>
    <xf numFmtId="0" fontId="23" fillId="33" borderId="15" xfId="59" applyFont="1" applyFill="1" applyBorder="1" applyAlignment="1">
      <alignment horizontal="center" vertical="top" wrapText="1" readingOrder="1"/>
      <protection/>
    </xf>
    <xf numFmtId="0" fontId="23" fillId="33" borderId="16" xfId="59" applyFont="1" applyFill="1" applyBorder="1" applyAlignment="1">
      <alignment horizontal="left" vertical="top" readingOrder="1"/>
      <protection/>
    </xf>
    <xf numFmtId="0" fontId="23" fillId="33" borderId="11" xfId="59" applyFont="1" applyFill="1" applyBorder="1" applyAlignment="1">
      <alignment horizontal="center" vertical="top" readingOrder="1"/>
      <protection/>
    </xf>
    <xf numFmtId="3" fontId="23" fillId="33" borderId="11" xfId="59" applyNumberFormat="1" applyFont="1" applyFill="1" applyBorder="1" applyAlignment="1">
      <alignment horizontal="center" vertical="top" readingOrder="1"/>
      <protection/>
    </xf>
    <xf numFmtId="43" fontId="23" fillId="33" borderId="11" xfId="59" applyNumberFormat="1" applyFont="1" applyFill="1" applyBorder="1" applyAlignment="1">
      <alignment horizontal="center" vertical="top" wrapText="1" readingOrder="1"/>
      <protection/>
    </xf>
    <xf numFmtId="0" fontId="22" fillId="33" borderId="16" xfId="59" applyFont="1" applyFill="1" applyBorder="1" applyAlignment="1">
      <alignment horizontal="left"/>
      <protection/>
    </xf>
    <xf numFmtId="0" fontId="23" fillId="33" borderId="11" xfId="59" applyFont="1" applyFill="1" applyBorder="1">
      <alignment/>
      <protection/>
    </xf>
    <xf numFmtId="43" fontId="23" fillId="33" borderId="17" xfId="59" applyNumberFormat="1" applyFont="1" applyFill="1" applyBorder="1" applyAlignment="1">
      <alignment horizontal="center" vertical="top" wrapText="1" readingOrder="1"/>
      <protection/>
    </xf>
    <xf numFmtId="43" fontId="23" fillId="33" borderId="17" xfId="59" applyNumberFormat="1" applyFont="1" applyFill="1" applyBorder="1" applyAlignment="1">
      <alignment horizontal="left" vertical="top" wrapText="1" readingOrder="1"/>
      <protection/>
    </xf>
    <xf numFmtId="0" fontId="27" fillId="0" borderId="0" xfId="60" applyFont="1">
      <alignment/>
      <protection/>
    </xf>
    <xf numFmtId="0" fontId="22" fillId="33" borderId="17" xfId="59" applyFont="1" applyFill="1" applyBorder="1">
      <alignment/>
      <protection/>
    </xf>
    <xf numFmtId="0" fontId="22" fillId="33" borderId="11" xfId="59" applyFont="1" applyFill="1" applyBorder="1">
      <alignment/>
      <protection/>
    </xf>
    <xf numFmtId="3" fontId="22" fillId="33" borderId="11" xfId="59" applyNumberFormat="1" applyFont="1" applyFill="1" applyBorder="1" applyAlignment="1">
      <alignment/>
      <protection/>
    </xf>
    <xf numFmtId="43" fontId="22" fillId="33" borderId="11" xfId="59" applyNumberFormat="1" applyFont="1" applyFill="1" applyBorder="1" applyAlignment="1">
      <alignment/>
      <protection/>
    </xf>
    <xf numFmtId="0" fontId="22" fillId="33" borderId="17" xfId="59" applyFont="1" applyFill="1" applyBorder="1" applyAlignment="1">
      <alignment horizontal="left"/>
      <protection/>
    </xf>
    <xf numFmtId="0" fontId="23" fillId="33" borderId="17" xfId="59" applyFont="1" applyFill="1" applyBorder="1">
      <alignment/>
      <protection/>
    </xf>
    <xf numFmtId="43" fontId="23" fillId="33" borderId="15" xfId="59" applyNumberFormat="1" applyFont="1" applyFill="1" applyBorder="1" applyAlignment="1">
      <alignment/>
      <protection/>
    </xf>
    <xf numFmtId="0" fontId="23" fillId="33" borderId="17" xfId="59" applyFont="1" applyFill="1" applyBorder="1" applyAlignment="1">
      <alignment horizontal="left"/>
      <protection/>
    </xf>
    <xf numFmtId="0" fontId="23" fillId="33" borderId="0" xfId="59" applyFont="1" applyFill="1">
      <alignment/>
      <protection/>
    </xf>
    <xf numFmtId="0" fontId="27" fillId="0" borderId="18" xfId="0" applyFont="1" applyBorder="1" applyAlignment="1">
      <alignment horizontal="left"/>
    </xf>
    <xf numFmtId="172" fontId="22" fillId="33" borderId="11" xfId="44" applyNumberFormat="1" applyFont="1" applyFill="1" applyBorder="1" applyAlignment="1">
      <alignment/>
    </xf>
    <xf numFmtId="4" fontId="22" fillId="33" borderId="17" xfId="59" applyNumberFormat="1" applyFont="1" applyFill="1" applyBorder="1" applyAlignment="1">
      <alignment horizontal="left"/>
      <protection/>
    </xf>
    <xf numFmtId="3" fontId="22" fillId="33" borderId="11" xfId="59" applyNumberFormat="1" applyFont="1" applyFill="1" applyBorder="1">
      <alignment/>
      <protection/>
    </xf>
    <xf numFmtId="43" fontId="22" fillId="33" borderId="11" xfId="59" applyNumberFormat="1" applyFont="1" applyFill="1" applyBorder="1">
      <alignment/>
      <protection/>
    </xf>
    <xf numFmtId="43" fontId="22" fillId="33" borderId="17" xfId="59" applyNumberFormat="1" applyFont="1" applyFill="1" applyBorder="1" applyAlignment="1">
      <alignment horizontal="left"/>
      <protection/>
    </xf>
    <xf numFmtId="43" fontId="22" fillId="33" borderId="0" xfId="59" applyNumberFormat="1" applyFont="1" applyFill="1">
      <alignment/>
      <protection/>
    </xf>
    <xf numFmtId="0" fontId="23" fillId="33" borderId="19" xfId="59" applyFont="1" applyFill="1" applyBorder="1">
      <alignment/>
      <protection/>
    </xf>
    <xf numFmtId="0" fontId="23" fillId="33" borderId="12" xfId="59" applyFont="1" applyFill="1" applyBorder="1">
      <alignment/>
      <protection/>
    </xf>
    <xf numFmtId="3" fontId="23" fillId="33" borderId="12" xfId="59" applyNumberFormat="1" applyFont="1" applyFill="1" applyBorder="1">
      <alignment/>
      <protection/>
    </xf>
    <xf numFmtId="43" fontId="23" fillId="33" borderId="15" xfId="59" applyNumberFormat="1" applyFont="1" applyFill="1" applyBorder="1">
      <alignment/>
      <protection/>
    </xf>
    <xf numFmtId="0" fontId="23" fillId="33" borderId="19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left" vertical="top" readingOrder="1"/>
    </xf>
    <xf numFmtId="4" fontId="22" fillId="0" borderId="0" xfId="0" applyNumberFormat="1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20" xfId="0" applyFont="1" applyFill="1" applyBorder="1" applyAlignment="1">
      <alignment horizontal="left" vertical="top" readingOrder="1"/>
    </xf>
    <xf numFmtId="0" fontId="27" fillId="0" borderId="0" xfId="0" applyFont="1" applyAlignment="1">
      <alignment/>
    </xf>
    <xf numFmtId="0" fontId="22" fillId="0" borderId="20" xfId="0" applyFont="1" applyFill="1" applyBorder="1" applyAlignment="1">
      <alignment horizontal="left" vertical="top" readingOrder="1"/>
    </xf>
    <xf numFmtId="0" fontId="22" fillId="0" borderId="20" xfId="0" applyFont="1" applyFill="1" applyBorder="1" applyAlignment="1">
      <alignment horizontal="left" vertical="top"/>
    </xf>
    <xf numFmtId="0" fontId="22" fillId="33" borderId="0" xfId="59" applyFont="1" applyFill="1" applyAlignment="1">
      <alignment horizontal="left"/>
      <protection/>
    </xf>
    <xf numFmtId="4" fontId="23" fillId="33" borderId="15" xfId="59" applyNumberFormat="1" applyFont="1" applyFill="1" applyBorder="1" applyAlignment="1">
      <alignment horizontal="center" vertical="top" readingOrder="1"/>
      <protection/>
    </xf>
    <xf numFmtId="0" fontId="23" fillId="33" borderId="20" xfId="59" applyFont="1" applyFill="1" applyBorder="1" applyAlignment="1">
      <alignment horizontal="center" vertical="top" readingOrder="1"/>
      <protection/>
    </xf>
    <xf numFmtId="0" fontId="27" fillId="0" borderId="0" xfId="60" applyFont="1">
      <alignment/>
      <protection/>
    </xf>
    <xf numFmtId="0" fontId="23" fillId="0" borderId="11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33" borderId="20" xfId="59" applyFont="1" applyFill="1" applyBorder="1" applyAlignment="1">
      <alignment horizontal="center" vertical="top" wrapText="1" readingOrder="1"/>
      <protection/>
    </xf>
    <xf numFmtId="4" fontId="22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left" vertical="top" readingOrder="1"/>
    </xf>
    <xf numFmtId="43" fontId="23" fillId="33" borderId="0" xfId="59" applyNumberFormat="1" applyFont="1" applyFill="1">
      <alignment/>
      <protection/>
    </xf>
    <xf numFmtId="43" fontId="22" fillId="33" borderId="21" xfId="59" applyNumberFormat="1" applyFont="1" applyFill="1" applyBorder="1" applyAlignment="1">
      <alignment/>
      <protection/>
    </xf>
    <xf numFmtId="10" fontId="22" fillId="33" borderId="17" xfId="64" applyNumberFormat="1" applyFont="1" applyFill="1" applyBorder="1" applyAlignment="1">
      <alignment horizontal="left"/>
    </xf>
    <xf numFmtId="0" fontId="22" fillId="33" borderId="0" xfId="59" applyFont="1" applyFill="1" applyBorder="1">
      <alignment/>
      <protection/>
    </xf>
    <xf numFmtId="43" fontId="22" fillId="0" borderId="0" xfId="0" applyNumberFormat="1" applyFont="1" applyFill="1" applyBorder="1" applyAlignment="1">
      <alignment/>
    </xf>
    <xf numFmtId="0" fontId="22" fillId="33" borderId="0" xfId="59" applyFont="1" applyFill="1" applyAlignment="1">
      <alignment/>
      <protection/>
    </xf>
    <xf numFmtId="4" fontId="22" fillId="0" borderId="0" xfId="0" applyNumberFormat="1" applyFont="1" applyFill="1" applyBorder="1" applyAlignment="1">
      <alignment/>
    </xf>
    <xf numFmtId="0" fontId="22" fillId="33" borderId="10" xfId="59" applyFont="1" applyFill="1" applyBorder="1" applyAlignment="1">
      <alignment horizontal="left" vertical="top"/>
      <protection/>
    </xf>
    <xf numFmtId="0" fontId="23" fillId="33" borderId="10" xfId="59" applyFont="1" applyFill="1" applyBorder="1" applyAlignment="1">
      <alignment horizontal="left" vertical="top"/>
      <protection/>
    </xf>
    <xf numFmtId="0" fontId="23" fillId="33" borderId="10" xfId="59" applyFont="1" applyFill="1" applyBorder="1" applyAlignment="1">
      <alignment horizontal="left" vertical="top" readingOrder="1"/>
      <protection/>
    </xf>
    <xf numFmtId="43" fontId="22" fillId="33" borderId="17" xfId="59" applyNumberFormat="1" applyFont="1" applyFill="1" applyBorder="1" applyAlignment="1">
      <alignment/>
      <protection/>
    </xf>
    <xf numFmtId="43" fontId="23" fillId="33" borderId="20" xfId="59" applyNumberFormat="1" applyFont="1" applyFill="1" applyBorder="1">
      <alignment/>
      <protection/>
    </xf>
    <xf numFmtId="43" fontId="23" fillId="33" borderId="19" xfId="59" applyNumberFormat="1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 vertical="top" readingOrder="1"/>
    </xf>
    <xf numFmtId="0" fontId="22" fillId="0" borderId="13" xfId="0" applyFont="1" applyFill="1" applyBorder="1" applyAlignment="1">
      <alignment vertical="top" readingOrder="1"/>
    </xf>
    <xf numFmtId="0" fontId="22" fillId="0" borderId="14" xfId="0" applyFont="1" applyFill="1" applyBorder="1" applyAlignment="1">
      <alignment vertical="top" readingOrder="1"/>
    </xf>
    <xf numFmtId="0" fontId="22" fillId="0" borderId="0" xfId="61" applyFont="1" applyFill="1">
      <alignment/>
      <protection/>
    </xf>
    <xf numFmtId="43" fontId="22" fillId="0" borderId="0" xfId="45" applyFont="1" applyFill="1" applyAlignment="1">
      <alignment/>
    </xf>
    <xf numFmtId="43" fontId="22" fillId="0" borderId="0" xfId="61" applyNumberFormat="1" applyFont="1" applyFill="1">
      <alignment/>
      <protection/>
    </xf>
    <xf numFmtId="0" fontId="23" fillId="0" borderId="11" xfId="60" applyFont="1" applyFill="1" applyBorder="1" applyAlignment="1">
      <alignment horizontal="left" vertical="top" readingOrder="1"/>
      <protection/>
    </xf>
    <xf numFmtId="4" fontId="22" fillId="0" borderId="0" xfId="60" applyNumberFormat="1" applyFont="1" applyFill="1" applyBorder="1" applyAlignment="1">
      <alignment horizontal="left" vertical="top" readingOrder="1"/>
      <protection/>
    </xf>
    <xf numFmtId="173" fontId="22" fillId="0" borderId="10" xfId="60" applyNumberFormat="1" applyFont="1" applyFill="1" applyBorder="1" applyAlignment="1">
      <alignment horizontal="left" vertical="top"/>
      <protection/>
    </xf>
    <xf numFmtId="0" fontId="22" fillId="0" borderId="0" xfId="61" applyFont="1" applyFill="1" applyAlignment="1">
      <alignment/>
      <protection/>
    </xf>
    <xf numFmtId="43" fontId="22" fillId="0" borderId="0" xfId="45" applyFont="1" applyFill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4" fontId="22" fillId="33" borderId="0" xfId="59" applyNumberFormat="1" applyFont="1" applyFill="1">
      <alignment/>
      <protection/>
    </xf>
    <xf numFmtId="4" fontId="23" fillId="33" borderId="0" xfId="59" applyNumberFormat="1" applyFont="1" applyFill="1">
      <alignment/>
      <protection/>
    </xf>
    <xf numFmtId="4" fontId="22" fillId="0" borderId="0" xfId="61" applyNumberFormat="1" applyFont="1" applyFill="1">
      <alignment/>
      <protection/>
    </xf>
    <xf numFmtId="4" fontId="27" fillId="0" borderId="0" xfId="60" applyNumberFormat="1" applyFont="1">
      <alignment/>
      <protection/>
    </xf>
    <xf numFmtId="0" fontId="27" fillId="0" borderId="18" xfId="0" applyFont="1" applyBorder="1" applyAlignment="1">
      <alignment horizontal="center"/>
    </xf>
    <xf numFmtId="0" fontId="23" fillId="33" borderId="17" xfId="59" applyFont="1" applyFill="1" applyBorder="1" applyAlignment="1">
      <alignment horizontal="center"/>
      <protection/>
    </xf>
    <xf numFmtId="0" fontId="22" fillId="33" borderId="17" xfId="59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vertical="top"/>
    </xf>
    <xf numFmtId="0" fontId="22" fillId="0" borderId="19" xfId="0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0" fontId="22" fillId="33" borderId="19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/>
    </xf>
    <xf numFmtId="43" fontId="23" fillId="33" borderId="15" xfId="42" applyFont="1" applyFill="1" applyBorder="1" applyAlignment="1">
      <alignment/>
    </xf>
    <xf numFmtId="185" fontId="23" fillId="33" borderId="11" xfId="42" applyNumberFormat="1" applyFont="1" applyFill="1" applyBorder="1" applyAlignment="1">
      <alignment horizontal="center" vertical="top" readingOrder="1"/>
    </xf>
    <xf numFmtId="185" fontId="22" fillId="33" borderId="11" xfId="42" applyNumberFormat="1" applyFont="1" applyFill="1" applyBorder="1" applyAlignment="1">
      <alignment/>
    </xf>
    <xf numFmtId="185" fontId="23" fillId="33" borderId="11" xfId="42" applyNumberFormat="1" applyFont="1" applyFill="1" applyBorder="1" applyAlignment="1">
      <alignment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43" fontId="23" fillId="33" borderId="11" xfId="59" applyNumberFormat="1" applyFont="1" applyFill="1" applyBorder="1" applyAlignment="1">
      <alignment/>
      <protection/>
    </xf>
    <xf numFmtId="3" fontId="23" fillId="33" borderId="0" xfId="59" applyNumberFormat="1" applyFont="1" applyFill="1" applyBorder="1">
      <alignment/>
      <protection/>
    </xf>
    <xf numFmtId="43" fontId="23" fillId="33" borderId="0" xfId="59" applyNumberFormat="1" applyFont="1" applyFill="1" applyBorder="1">
      <alignment/>
      <protection/>
    </xf>
    <xf numFmtId="0" fontId="23" fillId="33" borderId="10" xfId="59" applyFont="1" applyFill="1" applyBorder="1" applyAlignment="1">
      <alignment horizontal="left"/>
      <protection/>
    </xf>
    <xf numFmtId="0" fontId="22" fillId="33" borderId="21" xfId="59" applyFont="1" applyFill="1" applyBorder="1" applyAlignment="1">
      <alignment/>
      <protection/>
    </xf>
    <xf numFmtId="0" fontId="22" fillId="33" borderId="22" xfId="59" applyFont="1" applyFill="1" applyBorder="1" applyAlignment="1">
      <alignment/>
      <protection/>
    </xf>
    <xf numFmtId="0" fontId="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10" xfId="0" applyFont="1" applyFill="1" applyBorder="1" applyAlignment="1">
      <alignment horizontal="left" vertical="top" wrapText="1"/>
    </xf>
    <xf numFmtId="185" fontId="22" fillId="33" borderId="0" xfId="42" applyNumberFormat="1" applyFont="1" applyFill="1" applyBorder="1" applyAlignment="1">
      <alignment/>
    </xf>
    <xf numFmtId="3" fontId="23" fillId="33" borderId="13" xfId="59" applyNumberFormat="1" applyFont="1" applyFill="1" applyBorder="1">
      <alignment/>
      <protection/>
    </xf>
    <xf numFmtId="0" fontId="22" fillId="33" borderId="11" xfId="59" applyFont="1" applyFill="1" applyBorder="1" applyAlignment="1">
      <alignment horizontal="left" vertical="top" readingOrder="1"/>
      <protection/>
    </xf>
    <xf numFmtId="0" fontId="22" fillId="33" borderId="11" xfId="59" applyFont="1" applyFill="1" applyBorder="1" applyAlignment="1">
      <alignment horizontal="left" readingOrder="1"/>
      <protection/>
    </xf>
    <xf numFmtId="185" fontId="22" fillId="33" borderId="17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23" fillId="33" borderId="0" xfId="59" applyFont="1" applyFill="1" applyBorder="1">
      <alignment/>
      <protection/>
    </xf>
    <xf numFmtId="43" fontId="23" fillId="33" borderId="10" xfId="59" applyNumberFormat="1" applyFont="1" applyFill="1" applyBorder="1" applyAlignment="1">
      <alignment horizontal="left"/>
      <protection/>
    </xf>
    <xf numFmtId="185" fontId="23" fillId="33" borderId="0" xfId="42" applyNumberFormat="1" applyFont="1" applyFill="1" applyBorder="1" applyAlignment="1">
      <alignment/>
    </xf>
    <xf numFmtId="3" fontId="22" fillId="33" borderId="0" xfId="59" applyNumberFormat="1" applyFont="1" applyFill="1" applyBorder="1" applyAlignment="1">
      <alignment/>
      <protection/>
    </xf>
    <xf numFmtId="2" fontId="22" fillId="33" borderId="17" xfId="59" applyNumberFormat="1" applyFont="1" applyFill="1" applyBorder="1" applyAlignment="1">
      <alignment horizontal="right"/>
      <protection/>
    </xf>
    <xf numFmtId="2" fontId="22" fillId="0" borderId="0" xfId="61" applyNumberFormat="1" applyFont="1" applyFill="1">
      <alignment/>
      <protection/>
    </xf>
    <xf numFmtId="0" fontId="24" fillId="0" borderId="0" xfId="61" applyFont="1" applyFill="1">
      <alignment/>
      <protection/>
    </xf>
    <xf numFmtId="4" fontId="46" fillId="0" borderId="0" xfId="60" applyNumberFormat="1" applyFont="1">
      <alignment/>
      <protection/>
    </xf>
    <xf numFmtId="0" fontId="46" fillId="0" borderId="0" xfId="60" applyFont="1">
      <alignment/>
      <protection/>
    </xf>
    <xf numFmtId="0" fontId="22" fillId="0" borderId="10" xfId="59" applyFont="1" applyFill="1" applyBorder="1" applyAlignment="1">
      <alignment horizontal="left"/>
      <protection/>
    </xf>
    <xf numFmtId="0" fontId="22" fillId="0" borderId="0" xfId="59" applyFont="1" applyFill="1" applyAlignment="1">
      <alignment/>
      <protection/>
    </xf>
    <xf numFmtId="0" fontId="22" fillId="33" borderId="17" xfId="59" applyNumberFormat="1" applyFont="1" applyFill="1" applyBorder="1" applyAlignment="1">
      <alignment horizontal="left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33" borderId="0" xfId="59" applyFont="1" applyFill="1" applyBorder="1" applyAlignment="1">
      <alignment horizontal="left"/>
      <protection/>
    </xf>
    <xf numFmtId="173" fontId="22" fillId="0" borderId="0" xfId="60" applyNumberFormat="1" applyFont="1" applyFill="1" applyBorder="1" applyAlignment="1">
      <alignment horizontal="left" vertical="top"/>
      <protection/>
    </xf>
    <xf numFmtId="4" fontId="22" fillId="33" borderId="11" xfId="59" applyNumberFormat="1" applyFont="1" applyFill="1" applyBorder="1" applyAlignment="1" quotePrefix="1">
      <alignment horizontal="right" vertical="top" wrapText="1" readingOrder="1"/>
      <protection/>
    </xf>
    <xf numFmtId="10" fontId="22" fillId="33" borderId="0" xfId="64" applyNumberFormat="1" applyFont="1" applyFill="1" applyAlignment="1">
      <alignment/>
    </xf>
    <xf numFmtId="15" fontId="22" fillId="33" borderId="17" xfId="59" applyNumberFormat="1" applyFont="1" applyFill="1" applyBorder="1" applyAlignment="1">
      <alignment horizontal="left"/>
      <protection/>
    </xf>
    <xf numFmtId="0" fontId="47" fillId="34" borderId="0" xfId="0" applyFont="1" applyFill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3" fillId="33" borderId="16" xfId="0" applyFont="1" applyFill="1" applyBorder="1" applyAlignment="1">
      <alignment horizontal="left" vertical="top"/>
    </xf>
    <xf numFmtId="0" fontId="22" fillId="33" borderId="19" xfId="0" applyFont="1" applyFill="1" applyBorder="1" applyAlignment="1">
      <alignment horizontal="left"/>
    </xf>
    <xf numFmtId="175" fontId="23" fillId="0" borderId="20" xfId="0" applyNumberFormat="1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191" fontId="22" fillId="0" borderId="20" xfId="0" applyNumberFormat="1" applyFont="1" applyFill="1" applyBorder="1" applyAlignment="1">
      <alignment horizontal="center" vertical="top"/>
    </xf>
    <xf numFmtId="0" fontId="22" fillId="0" borderId="12" xfId="60" applyFont="1" applyFill="1" applyBorder="1" applyAlignment="1">
      <alignment horizontal="left" vertical="top" readingOrder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2" fillId="33" borderId="0" xfId="59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1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73" fontId="27" fillId="0" borderId="15" xfId="0" applyNumberFormat="1" applyFont="1" applyFill="1" applyBorder="1" applyAlignment="1">
      <alignment horizontal="center" vertical="top"/>
    </xf>
    <xf numFmtId="173" fontId="27" fillId="0" borderId="23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173" fontId="27" fillId="0" borderId="24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readingOrder="1"/>
    </xf>
    <xf numFmtId="0" fontId="22" fillId="0" borderId="13" xfId="0" applyFont="1" applyFill="1" applyBorder="1" applyAlignment="1">
      <alignment horizontal="left" vertical="top" readingOrder="1"/>
    </xf>
    <xf numFmtId="0" fontId="44" fillId="0" borderId="15" xfId="0" applyFont="1" applyBorder="1" applyAlignment="1">
      <alignment horizontal="center" vertical="top"/>
    </xf>
    <xf numFmtId="0" fontId="44" fillId="0" borderId="23" xfId="0" applyFont="1" applyBorder="1" applyAlignment="1">
      <alignment horizontal="center" vertical="top"/>
    </xf>
    <xf numFmtId="0" fontId="44" fillId="0" borderId="24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 readingOrder="1"/>
    </xf>
    <xf numFmtId="173" fontId="27" fillId="0" borderId="15" xfId="0" applyNumberFormat="1" applyFont="1" applyBorder="1" applyAlignment="1">
      <alignment horizontal="center" vertical="top"/>
    </xf>
    <xf numFmtId="173" fontId="27" fillId="0" borderId="24" xfId="0" applyNumberFormat="1" applyFont="1" applyBorder="1" applyAlignment="1">
      <alignment horizontal="center" vertical="top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top" wrapText="1" readingOrder="1"/>
    </xf>
    <xf numFmtId="0" fontId="23" fillId="0" borderId="24" xfId="0" applyFont="1" applyFill="1" applyBorder="1" applyAlignment="1">
      <alignment horizontal="center" vertical="top" wrapText="1" readingOrder="1"/>
    </xf>
    <xf numFmtId="0" fontId="23" fillId="33" borderId="11" xfId="59" applyFont="1" applyFill="1" applyBorder="1" applyAlignment="1">
      <alignment horizontal="left" vertical="top" wrapText="1" readingOrder="1"/>
      <protection/>
    </xf>
    <xf numFmtId="0" fontId="23" fillId="33" borderId="0" xfId="59" applyFont="1" applyFill="1" applyBorder="1" applyAlignment="1">
      <alignment horizontal="left" vertical="top" wrapText="1" readingOrder="1"/>
      <protection/>
    </xf>
    <xf numFmtId="0" fontId="23" fillId="33" borderId="10" xfId="59" applyFont="1" applyFill="1" applyBorder="1" applyAlignment="1">
      <alignment horizontal="left" vertical="top" wrapText="1" readingOrder="1"/>
      <protection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173" fontId="27" fillId="0" borderId="23" xfId="0" applyNumberFormat="1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/>
    </xf>
    <xf numFmtId="180" fontId="27" fillId="0" borderId="15" xfId="0" applyNumberFormat="1" applyFont="1" applyBorder="1" applyAlignment="1">
      <alignment horizontal="center" vertical="top"/>
    </xf>
    <xf numFmtId="180" fontId="27" fillId="0" borderId="23" xfId="0" applyNumberFormat="1" applyFont="1" applyBorder="1" applyAlignment="1">
      <alignment horizontal="center" vertical="top"/>
    </xf>
    <xf numFmtId="180" fontId="27" fillId="0" borderId="24" xfId="0" applyNumberFormat="1" applyFont="1" applyBorder="1" applyAlignment="1">
      <alignment horizontal="center" vertical="top"/>
    </xf>
    <xf numFmtId="0" fontId="22" fillId="0" borderId="21" xfId="0" applyFont="1" applyFill="1" applyBorder="1" applyAlignment="1">
      <alignment horizontal="left" vertical="top" readingOrder="1"/>
    </xf>
    <xf numFmtId="0" fontId="22" fillId="0" borderId="22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top" wrapText="1" readingOrder="1"/>
    </xf>
    <xf numFmtId="0" fontId="22" fillId="0" borderId="10" xfId="0" applyFont="1" applyFill="1" applyBorder="1" applyAlignment="1">
      <alignment horizontal="left" vertical="top" wrapText="1" readingOrder="1"/>
    </xf>
    <xf numFmtId="0" fontId="22" fillId="0" borderId="11" xfId="60" applyFont="1" applyFill="1" applyBorder="1" applyAlignment="1">
      <alignment horizontal="left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10" xfId="60" applyFont="1" applyFill="1" applyBorder="1" applyAlignment="1">
      <alignment horizontal="left"/>
      <protection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11" xfId="60" applyFont="1" applyFill="1" applyBorder="1" applyAlignment="1">
      <alignment horizontal="left" vertical="top" wrapText="1" readingOrder="1"/>
      <protection/>
    </xf>
    <xf numFmtId="0" fontId="22" fillId="0" borderId="0" xfId="60" applyFont="1" applyFill="1" applyBorder="1" applyAlignment="1">
      <alignment horizontal="left" vertical="top" wrapText="1" readingOrder="1"/>
      <protection/>
    </xf>
    <xf numFmtId="0" fontId="22" fillId="0" borderId="10" xfId="60" applyFont="1" applyFill="1" applyBorder="1" applyAlignment="1">
      <alignment horizontal="left" vertical="top" wrapText="1" readingOrder="1"/>
      <protection/>
    </xf>
    <xf numFmtId="0" fontId="44" fillId="33" borderId="11" xfId="59" applyFont="1" applyFill="1" applyBorder="1" applyAlignment="1">
      <alignment horizontal="left" vertical="top" wrapText="1" readingOrder="1"/>
      <protection/>
    </xf>
    <xf numFmtId="0" fontId="44" fillId="33" borderId="0" xfId="59" applyFont="1" applyFill="1" applyBorder="1" applyAlignment="1">
      <alignment horizontal="left" vertical="top" wrapText="1" readingOrder="1"/>
      <protection/>
    </xf>
    <xf numFmtId="0" fontId="44" fillId="33" borderId="10" xfId="59" applyFont="1" applyFill="1" applyBorder="1" applyAlignment="1">
      <alignment horizontal="left" vertical="top" wrapText="1" readingOrder="1"/>
      <protection/>
    </xf>
    <xf numFmtId="0" fontId="22" fillId="0" borderId="0" xfId="59" applyFont="1" applyFill="1" applyBorder="1" applyAlignment="1">
      <alignment vertical="top"/>
      <protection/>
    </xf>
    <xf numFmtId="43" fontId="23" fillId="0" borderId="15" xfId="59" applyNumberFormat="1" applyFont="1" applyFill="1" applyBorder="1" applyAlignment="1">
      <alignment/>
      <protection/>
    </xf>
    <xf numFmtId="0" fontId="22" fillId="33" borderId="11" xfId="59" applyFont="1" applyFill="1" applyBorder="1" applyAlignment="1">
      <alignment horizontal="center"/>
      <protection/>
    </xf>
    <xf numFmtId="43" fontId="23" fillId="33" borderId="17" xfId="59" applyNumberFormat="1" applyFont="1" applyFill="1" applyBorder="1" applyAlignment="1">
      <alignment horizontal="left"/>
      <protection/>
    </xf>
    <xf numFmtId="0" fontId="23" fillId="0" borderId="0" xfId="61" applyFont="1" applyFill="1">
      <alignment/>
      <protection/>
    </xf>
    <xf numFmtId="43" fontId="23" fillId="0" borderId="0" xfId="45" applyFont="1" applyFill="1" applyAlignment="1">
      <alignment/>
    </xf>
    <xf numFmtId="0" fontId="23" fillId="33" borderId="11" xfId="59" applyFont="1" applyFill="1" applyBorder="1" quotePrefix="1">
      <alignment/>
      <protection/>
    </xf>
    <xf numFmtId="43" fontId="22" fillId="33" borderId="17" xfId="42" applyFont="1" applyFill="1" applyBorder="1" applyAlignment="1">
      <alignment/>
    </xf>
    <xf numFmtId="43" fontId="23" fillId="0" borderId="15" xfId="59" applyNumberFormat="1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23" fillId="0" borderId="20" xfId="0" applyFont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2" fillId="0" borderId="20" xfId="59" applyFont="1" applyFill="1" applyBorder="1">
      <alignment/>
      <protection/>
    </xf>
    <xf numFmtId="4" fontId="22" fillId="0" borderId="20" xfId="59" applyNumberFormat="1" applyFont="1" applyFill="1" applyBorder="1">
      <alignment/>
      <protection/>
    </xf>
    <xf numFmtId="4" fontId="22" fillId="0" borderId="10" xfId="60" applyNumberFormat="1" applyFont="1" applyFill="1" applyBorder="1" applyAlignment="1">
      <alignment horizontal="left" vertical="top" readingOrder="1"/>
      <protection/>
    </xf>
    <xf numFmtId="43" fontId="22" fillId="0" borderId="0" xfId="42" applyFont="1" applyFill="1" applyAlignment="1">
      <alignment/>
    </xf>
    <xf numFmtId="0" fontId="22" fillId="0" borderId="15" xfId="59" applyFont="1" applyFill="1" applyBorder="1">
      <alignment/>
      <protection/>
    </xf>
    <xf numFmtId="0" fontId="22" fillId="0" borderId="23" xfId="59" applyFont="1" applyFill="1" applyBorder="1">
      <alignment/>
      <protection/>
    </xf>
    <xf numFmtId="4" fontId="22" fillId="0" borderId="23" xfId="59" applyNumberFormat="1" applyFont="1" applyBorder="1">
      <alignment/>
      <protection/>
    </xf>
    <xf numFmtId="4" fontId="22" fillId="0" borderId="23" xfId="59" applyNumberFormat="1" applyFont="1" applyFill="1" applyBorder="1">
      <alignment/>
      <protection/>
    </xf>
    <xf numFmtId="4" fontId="22" fillId="0" borderId="24" xfId="59" applyNumberFormat="1" applyFont="1" applyFill="1" applyBorder="1">
      <alignment/>
      <protection/>
    </xf>
    <xf numFmtId="4" fontId="27" fillId="0" borderId="24" xfId="0" applyNumberFormat="1" applyFont="1" applyBorder="1" applyAlignment="1">
      <alignment/>
    </xf>
    <xf numFmtId="0" fontId="27" fillId="0" borderId="24" xfId="0" applyFont="1" applyFill="1" applyBorder="1" applyAlignment="1">
      <alignment/>
    </xf>
    <xf numFmtId="0" fontId="23" fillId="0" borderId="25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185" fontId="22" fillId="0" borderId="20" xfId="44" applyNumberFormat="1" applyFont="1" applyFill="1" applyBorder="1" applyAlignment="1">
      <alignment horizontal="left" vertical="top" wrapText="1"/>
    </xf>
    <xf numFmtId="4" fontId="22" fillId="0" borderId="19" xfId="42" applyNumberFormat="1" applyFont="1" applyFill="1" applyBorder="1" applyAlignment="1">
      <alignment horizontal="right" vertical="top" wrapText="1"/>
    </xf>
    <xf numFmtId="185" fontId="22" fillId="0" borderId="19" xfId="42" applyNumberFormat="1" applyFont="1" applyFill="1" applyBorder="1" applyAlignment="1">
      <alignment horizontal="left" vertical="top" wrapText="1"/>
    </xf>
    <xf numFmtId="43" fontId="22" fillId="0" borderId="27" xfId="42" applyFont="1" applyFill="1" applyBorder="1" applyAlignment="1">
      <alignment horizontal="left" vertical="top" wrapText="1"/>
    </xf>
    <xf numFmtId="4" fontId="22" fillId="0" borderId="0" xfId="61" applyNumberFormat="1" applyFont="1" applyFill="1" applyAlignment="1">
      <alignment/>
      <protection/>
    </xf>
    <xf numFmtId="0" fontId="23" fillId="0" borderId="16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/>
    </xf>
    <xf numFmtId="176" fontId="22" fillId="0" borderId="20" xfId="0" applyNumberFormat="1" applyFont="1" applyFill="1" applyBorder="1" applyAlignment="1">
      <alignment horizontal="center" vertical="top"/>
    </xf>
    <xf numFmtId="185" fontId="22" fillId="33" borderId="11" xfId="42" applyNumberFormat="1" applyFont="1" applyFill="1" applyBorder="1" applyAlignment="1">
      <alignment horizontal="center" vertical="top" readingOrder="1"/>
    </xf>
    <xf numFmtId="43" fontId="22" fillId="33" borderId="17" xfId="42" applyFont="1" applyFill="1" applyBorder="1" applyAlignment="1">
      <alignment horizontal="center" vertical="top" wrapText="1" readingOrder="1"/>
    </xf>
    <xf numFmtId="43" fontId="22" fillId="33" borderId="17" xfId="59" applyNumberFormat="1" applyFont="1" applyFill="1" applyBorder="1" applyAlignment="1">
      <alignment horizontal="left" vertical="top" wrapText="1" readingOrder="1"/>
      <protection/>
    </xf>
    <xf numFmtId="0" fontId="22" fillId="33" borderId="11" xfId="59" applyFont="1" applyFill="1" applyBorder="1" applyAlignment="1">
      <alignment horizontal="left"/>
      <protection/>
    </xf>
    <xf numFmtId="43" fontId="22" fillId="33" borderId="17" xfId="42" applyFont="1" applyFill="1" applyBorder="1" applyAlignment="1">
      <alignment horizontal="center" vertical="top" readingOrder="1"/>
    </xf>
    <xf numFmtId="43" fontId="23" fillId="33" borderId="20" xfId="59" applyNumberFormat="1" applyFont="1" applyFill="1" applyBorder="1" applyAlignment="1">
      <alignment/>
      <protection/>
    </xf>
    <xf numFmtId="43" fontId="22" fillId="33" borderId="10" xfId="59" applyNumberFormat="1" applyFont="1" applyFill="1" applyBorder="1" applyAlignment="1">
      <alignment horizontal="left"/>
      <protection/>
    </xf>
    <xf numFmtId="43" fontId="23" fillId="0" borderId="16" xfId="59" applyNumberFormat="1" applyFont="1" applyFill="1" applyBorder="1" applyAlignment="1">
      <alignment/>
      <protection/>
    </xf>
    <xf numFmtId="43" fontId="23" fillId="0" borderId="17" xfId="59" applyNumberFormat="1" applyFont="1" applyFill="1" applyBorder="1" applyAlignment="1">
      <alignment/>
      <protection/>
    </xf>
    <xf numFmtId="185" fontId="2" fillId="0" borderId="0" xfId="0" applyNumberFormat="1" applyFont="1" applyFill="1" applyBorder="1" applyAlignment="1">
      <alignment/>
    </xf>
    <xf numFmtId="212" fontId="2" fillId="0" borderId="0" xfId="59" applyNumberFormat="1" applyFont="1" applyFill="1" applyBorder="1" applyAlignment="1">
      <alignment horizontal="left"/>
      <protection/>
    </xf>
    <xf numFmtId="4" fontId="22" fillId="0" borderId="0" xfId="64" applyNumberFormat="1" applyFont="1" applyFill="1" applyAlignment="1">
      <alignment/>
    </xf>
    <xf numFmtId="10" fontId="22" fillId="0" borderId="0" xfId="64" applyNumberFormat="1" applyFont="1" applyFill="1" applyAlignment="1">
      <alignment/>
    </xf>
    <xf numFmtId="4" fontId="27" fillId="0" borderId="0" xfId="0" applyNumberFormat="1" applyFont="1" applyAlignment="1">
      <alignment/>
    </xf>
    <xf numFmtId="174" fontId="22" fillId="0" borderId="0" xfId="60" applyNumberFormat="1" applyFont="1" applyFill="1" applyBorder="1" applyAlignment="1">
      <alignment horizontal="left" vertical="top" readingOrder="1"/>
      <protection/>
    </xf>
    <xf numFmtId="0" fontId="23" fillId="0" borderId="20" xfId="0" applyFont="1" applyFill="1" applyBorder="1" applyAlignment="1">
      <alignment vertical="top" wrapText="1"/>
    </xf>
    <xf numFmtId="4" fontId="0" fillId="0" borderId="20" xfId="0" applyNumberFormat="1" applyFill="1" applyBorder="1" applyAlignment="1">
      <alignment/>
    </xf>
    <xf numFmtId="185" fontId="22" fillId="0" borderId="20" xfId="44" applyNumberFormat="1" applyFont="1" applyFill="1" applyBorder="1" applyAlignment="1">
      <alignment horizontal="center" vertical="top" wrapText="1"/>
    </xf>
    <xf numFmtId="185" fontId="22" fillId="0" borderId="20" xfId="42" applyNumberFormat="1" applyFont="1" applyFill="1" applyBorder="1" applyAlignment="1">
      <alignment horizontal="center" vertical="top" wrapText="1"/>
    </xf>
    <xf numFmtId="43" fontId="22" fillId="0" borderId="20" xfId="42" applyFont="1" applyFill="1" applyBorder="1" applyAlignment="1">
      <alignment horizontal="center" vertical="top" wrapText="1"/>
    </xf>
    <xf numFmtId="185" fontId="22" fillId="0" borderId="0" xfId="61" applyNumberFormat="1" applyFont="1" applyFill="1" applyAlignment="1">
      <alignment/>
      <protection/>
    </xf>
    <xf numFmtId="203" fontId="22" fillId="0" borderId="0" xfId="42" applyNumberFormat="1" applyFont="1" applyFill="1" applyAlignment="1">
      <alignment/>
    </xf>
    <xf numFmtId="43" fontId="22" fillId="33" borderId="11" xfId="59" applyNumberFormat="1" applyFont="1" applyFill="1" applyBorder="1" applyAlignment="1">
      <alignment horizontal="center" vertical="top" wrapText="1" readingOrder="1"/>
      <protection/>
    </xf>
    <xf numFmtId="43" fontId="22" fillId="33" borderId="17" xfId="59" applyNumberFormat="1" applyFont="1" applyFill="1" applyBorder="1" applyAlignment="1">
      <alignment horizontal="center" vertical="top" wrapText="1" readingOrder="1"/>
      <protection/>
    </xf>
    <xf numFmtId="43" fontId="22" fillId="33" borderId="17" xfId="42" applyFont="1" applyFill="1" applyBorder="1" applyAlignment="1">
      <alignment horizontal="right" vertical="top" wrapText="1" readingOrder="1"/>
    </xf>
    <xf numFmtId="0" fontId="23" fillId="33" borderId="11" xfId="59" applyFont="1" applyFill="1" applyBorder="1" applyAlignment="1">
      <alignment horizontal="left" readingOrder="1"/>
      <protection/>
    </xf>
    <xf numFmtId="3" fontId="23" fillId="33" borderId="11" xfId="59" applyNumberFormat="1" applyFont="1" applyFill="1" applyBorder="1" applyAlignment="1">
      <alignment/>
      <protection/>
    </xf>
    <xf numFmtId="0" fontId="23" fillId="33" borderId="11" xfId="59" applyFont="1" applyFill="1" applyBorder="1" applyAlignment="1">
      <alignment horizontal="center"/>
      <protection/>
    </xf>
    <xf numFmtId="43" fontId="22" fillId="0" borderId="11" xfId="59" applyNumberFormat="1" applyFont="1" applyFill="1" applyBorder="1" applyAlignment="1">
      <alignment/>
      <protection/>
    </xf>
    <xf numFmtId="0" fontId="22" fillId="33" borderId="21" xfId="59" applyFont="1" applyFill="1" applyBorder="1">
      <alignment/>
      <protection/>
    </xf>
    <xf numFmtId="0" fontId="23" fillId="33" borderId="22" xfId="59" applyFont="1" applyFill="1" applyBorder="1">
      <alignment/>
      <protection/>
    </xf>
    <xf numFmtId="3" fontId="23" fillId="33" borderId="22" xfId="59" applyNumberFormat="1" applyFont="1" applyFill="1" applyBorder="1">
      <alignment/>
      <protection/>
    </xf>
    <xf numFmtId="43" fontId="23" fillId="33" borderId="22" xfId="59" applyNumberFormat="1" applyFont="1" applyFill="1" applyBorder="1">
      <alignment/>
      <protection/>
    </xf>
    <xf numFmtId="0" fontId="23" fillId="33" borderId="28" xfId="59" applyFont="1" applyFill="1" applyBorder="1" applyAlignment="1">
      <alignment horizontal="left"/>
      <protection/>
    </xf>
    <xf numFmtId="173" fontId="22" fillId="0" borderId="15" xfId="0" applyNumberFormat="1" applyFont="1" applyFill="1" applyBorder="1" applyAlignment="1">
      <alignment horizontal="center" vertical="top"/>
    </xf>
    <xf numFmtId="173" fontId="22" fillId="0" borderId="24" xfId="0" applyNumberFormat="1" applyFont="1" applyFill="1" applyBorder="1" applyAlignment="1">
      <alignment horizontal="center" vertical="top"/>
    </xf>
    <xf numFmtId="173" fontId="22" fillId="0" borderId="0" xfId="0" applyNumberFormat="1" applyFont="1" applyFill="1" applyBorder="1" applyAlignment="1">
      <alignment horizontal="center" vertical="top"/>
    </xf>
    <xf numFmtId="173" fontId="27" fillId="0" borderId="0" xfId="0" applyNumberFormat="1" applyFont="1" applyBorder="1" applyAlignment="1">
      <alignment horizontal="center" vertical="top"/>
    </xf>
    <xf numFmtId="173" fontId="27" fillId="0" borderId="10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NT%20Monthly%20Portfolio_May%202016_Equity%20Y0D3%20and%20Y0BJ%20&amp;%20Y0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ARBOF"/>
      <sheetName val="LTESF"/>
      <sheetName val="LTD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tabSelected="1" view="pageBreakPreview" zoomScale="85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56.8515625" style="1" customWidth="1"/>
    <col min="2" max="2" width="46.140625" style="1" customWidth="1"/>
    <col min="3" max="3" width="16.28125" style="1" customWidth="1"/>
    <col min="4" max="4" width="15.421875" style="1" customWidth="1"/>
    <col min="5" max="5" width="11.28125" style="1" bestFit="1" customWidth="1"/>
    <col min="6" max="6" width="18.421875" style="55" customWidth="1"/>
    <col min="7" max="7" width="10.8515625" style="1" bestFit="1" customWidth="1"/>
    <col min="8" max="8" width="12.7109375" style="1" customWidth="1"/>
    <col min="9" max="9" width="15.0039062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20</v>
      </c>
      <c r="B2" s="4"/>
      <c r="C2" s="7"/>
      <c r="D2" s="4"/>
      <c r="E2" s="4"/>
      <c r="F2" s="2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57" t="s">
        <v>6</v>
      </c>
    </row>
    <row r="6" spans="1:6" ht="15">
      <c r="A6" s="17" t="s">
        <v>7</v>
      </c>
      <c r="B6" s="18"/>
      <c r="C6" s="19"/>
      <c r="D6" s="20"/>
      <c r="E6" s="20"/>
      <c r="F6" s="21"/>
    </row>
    <row r="7" spans="1:6" s="25" customFormat="1" ht="15">
      <c r="A7" s="22" t="s">
        <v>25</v>
      </c>
      <c r="B7" s="18"/>
      <c r="C7" s="109"/>
      <c r="D7" s="20"/>
      <c r="E7" s="23"/>
      <c r="F7" s="24"/>
    </row>
    <row r="8" spans="1:9" ht="15">
      <c r="A8" s="26" t="s">
        <v>133</v>
      </c>
      <c r="B8" s="27" t="s">
        <v>112</v>
      </c>
      <c r="C8" s="110">
        <v>1697600</v>
      </c>
      <c r="D8" s="29">
        <v>21197.08</v>
      </c>
      <c r="E8" s="29">
        <v>7.27</v>
      </c>
      <c r="F8" s="102" t="s">
        <v>28</v>
      </c>
      <c r="H8" s="96"/>
      <c r="I8" s="41"/>
    </row>
    <row r="9" spans="1:9" ht="15">
      <c r="A9" s="26" t="s">
        <v>134</v>
      </c>
      <c r="B9" s="27" t="s">
        <v>109</v>
      </c>
      <c r="C9" s="110">
        <v>1538300</v>
      </c>
      <c r="D9" s="29">
        <v>18181.17</v>
      </c>
      <c r="E9" s="29">
        <v>6.24</v>
      </c>
      <c r="F9" s="102" t="s">
        <v>31</v>
      </c>
      <c r="H9" s="96"/>
      <c r="I9" s="41"/>
    </row>
    <row r="10" spans="1:9" ht="15">
      <c r="A10" s="26" t="s">
        <v>135</v>
      </c>
      <c r="B10" s="27" t="s">
        <v>109</v>
      </c>
      <c r="C10" s="110">
        <v>7174400</v>
      </c>
      <c r="D10" s="29">
        <v>17552.17</v>
      </c>
      <c r="E10" s="29">
        <v>6.02</v>
      </c>
      <c r="F10" s="102" t="s">
        <v>306</v>
      </c>
      <c r="H10" s="96"/>
      <c r="I10" s="41"/>
    </row>
    <row r="11" spans="1:9" ht="15">
      <c r="A11" s="26" t="s">
        <v>151</v>
      </c>
      <c r="B11" s="27" t="s">
        <v>110</v>
      </c>
      <c r="C11" s="110">
        <v>3498711</v>
      </c>
      <c r="D11" s="29">
        <v>12282.22</v>
      </c>
      <c r="E11" s="29">
        <v>4.21</v>
      </c>
      <c r="F11" s="102" t="s">
        <v>36</v>
      </c>
      <c r="H11" s="96"/>
      <c r="I11" s="41"/>
    </row>
    <row r="12" spans="1:9" ht="15">
      <c r="A12" s="26" t="s">
        <v>145</v>
      </c>
      <c r="B12" s="27" t="s">
        <v>112</v>
      </c>
      <c r="C12" s="110">
        <v>393200</v>
      </c>
      <c r="D12" s="29">
        <v>10102.88</v>
      </c>
      <c r="E12" s="29">
        <v>3.47</v>
      </c>
      <c r="F12" s="102" t="s">
        <v>51</v>
      </c>
      <c r="H12" s="96"/>
      <c r="I12" s="41"/>
    </row>
    <row r="13" spans="1:9" ht="15">
      <c r="A13" s="26" t="s">
        <v>136</v>
      </c>
      <c r="B13" s="27" t="s">
        <v>113</v>
      </c>
      <c r="C13" s="110">
        <v>660400</v>
      </c>
      <c r="D13" s="29">
        <v>9731.32</v>
      </c>
      <c r="E13" s="29">
        <v>3.34</v>
      </c>
      <c r="F13" s="102" t="s">
        <v>29</v>
      </c>
      <c r="H13" s="96"/>
      <c r="I13" s="41"/>
    </row>
    <row r="14" spans="1:9" ht="15">
      <c r="A14" s="26" t="s">
        <v>192</v>
      </c>
      <c r="B14" s="27" t="s">
        <v>109</v>
      </c>
      <c r="C14" s="110">
        <v>864300</v>
      </c>
      <c r="D14" s="29">
        <v>9531.93</v>
      </c>
      <c r="E14" s="29">
        <v>3.27</v>
      </c>
      <c r="F14" s="102" t="s">
        <v>69</v>
      </c>
      <c r="H14" s="96"/>
      <c r="I14" s="41"/>
    </row>
    <row r="15" spans="1:9" ht="15">
      <c r="A15" s="26" t="s">
        <v>138</v>
      </c>
      <c r="B15" s="27" t="s">
        <v>111</v>
      </c>
      <c r="C15" s="110">
        <v>938300</v>
      </c>
      <c r="D15" s="29">
        <v>8987.51</v>
      </c>
      <c r="E15" s="29">
        <v>3.08</v>
      </c>
      <c r="F15" s="102" t="s">
        <v>27</v>
      </c>
      <c r="H15" s="96"/>
      <c r="I15" s="41"/>
    </row>
    <row r="16" spans="1:9" ht="15">
      <c r="A16" s="26" t="s">
        <v>139</v>
      </c>
      <c r="B16" s="27" t="s">
        <v>109</v>
      </c>
      <c r="C16" s="110">
        <v>1131700</v>
      </c>
      <c r="D16" s="29">
        <v>8448.71</v>
      </c>
      <c r="E16" s="29">
        <v>2.9</v>
      </c>
      <c r="F16" s="102" t="s">
        <v>40</v>
      </c>
      <c r="H16" s="96"/>
      <c r="I16" s="41"/>
    </row>
    <row r="17" spans="1:9" ht="15">
      <c r="A17" s="26" t="s">
        <v>365</v>
      </c>
      <c r="B17" s="27" t="s">
        <v>114</v>
      </c>
      <c r="C17" s="110">
        <v>1609936</v>
      </c>
      <c r="D17" s="29">
        <v>7578.77</v>
      </c>
      <c r="E17" s="29">
        <v>2.6</v>
      </c>
      <c r="F17" s="102" t="s">
        <v>366</v>
      </c>
      <c r="H17" s="96"/>
      <c r="I17" s="41"/>
    </row>
    <row r="18" spans="1:9" ht="15">
      <c r="A18" s="26" t="s">
        <v>180</v>
      </c>
      <c r="B18" s="27" t="s">
        <v>110</v>
      </c>
      <c r="C18" s="110">
        <v>871400</v>
      </c>
      <c r="D18" s="29">
        <v>7391.21</v>
      </c>
      <c r="E18" s="29">
        <v>2.54</v>
      </c>
      <c r="F18" s="102" t="s">
        <v>185</v>
      </c>
      <c r="H18" s="96"/>
      <c r="I18" s="41"/>
    </row>
    <row r="19" spans="1:9" ht="15">
      <c r="A19" s="26" t="s">
        <v>142</v>
      </c>
      <c r="B19" s="27" t="s">
        <v>118</v>
      </c>
      <c r="C19" s="110">
        <v>573206</v>
      </c>
      <c r="D19" s="29">
        <v>6302.11</v>
      </c>
      <c r="E19" s="29">
        <v>2.16</v>
      </c>
      <c r="F19" s="102" t="s">
        <v>46</v>
      </c>
      <c r="H19" s="96"/>
      <c r="I19" s="41"/>
    </row>
    <row r="20" spans="1:9" ht="15">
      <c r="A20" s="26" t="s">
        <v>317</v>
      </c>
      <c r="B20" s="27" t="s">
        <v>118</v>
      </c>
      <c r="C20" s="110">
        <v>817300</v>
      </c>
      <c r="D20" s="29">
        <v>6233.96</v>
      </c>
      <c r="E20" s="29">
        <v>2.14</v>
      </c>
      <c r="F20" s="102" t="s">
        <v>319</v>
      </c>
      <c r="H20" s="96"/>
      <c r="I20" s="41"/>
    </row>
    <row r="21" spans="1:9" ht="15">
      <c r="A21" s="26" t="s">
        <v>137</v>
      </c>
      <c r="B21" s="27" t="s">
        <v>115</v>
      </c>
      <c r="C21" s="110">
        <v>47219</v>
      </c>
      <c r="D21" s="29">
        <v>6199.83</v>
      </c>
      <c r="E21" s="29">
        <v>2.13</v>
      </c>
      <c r="F21" s="102" t="s">
        <v>33</v>
      </c>
      <c r="H21" s="96"/>
      <c r="I21" s="41"/>
    </row>
    <row r="22" spans="1:9" ht="15">
      <c r="A22" s="26" t="s">
        <v>155</v>
      </c>
      <c r="B22" s="27" t="s">
        <v>115</v>
      </c>
      <c r="C22" s="110">
        <v>190600</v>
      </c>
      <c r="D22" s="29">
        <v>6150.09</v>
      </c>
      <c r="E22" s="29">
        <v>2.11</v>
      </c>
      <c r="F22" s="102" t="s">
        <v>52</v>
      </c>
      <c r="H22" s="96"/>
      <c r="I22" s="41"/>
    </row>
    <row r="23" spans="1:9" ht="15">
      <c r="A23" s="26" t="s">
        <v>149</v>
      </c>
      <c r="B23" s="27" t="s">
        <v>115</v>
      </c>
      <c r="C23" s="110">
        <v>1243392</v>
      </c>
      <c r="D23" s="29">
        <v>6113.76</v>
      </c>
      <c r="E23" s="29">
        <v>2.1</v>
      </c>
      <c r="F23" s="102" t="s">
        <v>44</v>
      </c>
      <c r="H23" s="96"/>
      <c r="I23" s="41"/>
    </row>
    <row r="24" spans="1:9" ht="15">
      <c r="A24" s="26" t="s">
        <v>156</v>
      </c>
      <c r="B24" s="27" t="s">
        <v>115</v>
      </c>
      <c r="C24" s="110">
        <v>2643000</v>
      </c>
      <c r="D24" s="29">
        <v>6036.61</v>
      </c>
      <c r="E24" s="29">
        <v>2.07</v>
      </c>
      <c r="F24" s="102" t="s">
        <v>170</v>
      </c>
      <c r="H24" s="96"/>
      <c r="I24" s="41"/>
    </row>
    <row r="25" spans="1:9" ht="15">
      <c r="A25" s="26" t="s">
        <v>144</v>
      </c>
      <c r="B25" s="27" t="s">
        <v>117</v>
      </c>
      <c r="C25" s="110">
        <v>194400</v>
      </c>
      <c r="D25" s="29">
        <v>6024.26</v>
      </c>
      <c r="E25" s="29">
        <v>2.07</v>
      </c>
      <c r="F25" s="102" t="s">
        <v>37</v>
      </c>
      <c r="H25" s="96"/>
      <c r="I25" s="41"/>
    </row>
    <row r="26" spans="1:9" ht="15">
      <c r="A26" s="26" t="s">
        <v>147</v>
      </c>
      <c r="B26" s="27" t="s">
        <v>118</v>
      </c>
      <c r="C26" s="110">
        <v>397100</v>
      </c>
      <c r="D26" s="29">
        <v>5856.23</v>
      </c>
      <c r="E26" s="29">
        <v>2.01</v>
      </c>
      <c r="F26" s="102" t="s">
        <v>43</v>
      </c>
      <c r="H26" s="96"/>
      <c r="I26" s="41"/>
    </row>
    <row r="27" spans="1:9" ht="15">
      <c r="A27" s="26" t="s">
        <v>159</v>
      </c>
      <c r="B27" s="27" t="s">
        <v>117</v>
      </c>
      <c r="C27" s="110">
        <v>211900</v>
      </c>
      <c r="D27" s="29">
        <v>5548.28</v>
      </c>
      <c r="E27" s="29">
        <v>1.9</v>
      </c>
      <c r="F27" s="102" t="s">
        <v>60</v>
      </c>
      <c r="H27" s="96"/>
      <c r="I27" s="41"/>
    </row>
    <row r="28" spans="1:9" ht="15">
      <c r="A28" s="26" t="s">
        <v>152</v>
      </c>
      <c r="B28" s="27" t="s">
        <v>111</v>
      </c>
      <c r="C28" s="110">
        <v>594826</v>
      </c>
      <c r="D28" s="29">
        <v>5391.8</v>
      </c>
      <c r="E28" s="29">
        <v>1.85</v>
      </c>
      <c r="F28" s="102" t="s">
        <v>34</v>
      </c>
      <c r="H28" s="96"/>
      <c r="I28" s="41"/>
    </row>
    <row r="29" spans="1:9" ht="15">
      <c r="A29" s="26" t="s">
        <v>190</v>
      </c>
      <c r="B29" s="27" t="s">
        <v>108</v>
      </c>
      <c r="C29" s="110">
        <v>1193653</v>
      </c>
      <c r="D29" s="29">
        <v>5292.06</v>
      </c>
      <c r="E29" s="29">
        <v>1.82</v>
      </c>
      <c r="F29" s="102" t="s">
        <v>41</v>
      </c>
      <c r="H29" s="96"/>
      <c r="I29" s="41"/>
    </row>
    <row r="30" spans="1:9" ht="15">
      <c r="A30" s="26" t="s">
        <v>267</v>
      </c>
      <c r="B30" s="27" t="s">
        <v>110</v>
      </c>
      <c r="C30" s="110">
        <v>79390</v>
      </c>
      <c r="D30" s="29">
        <v>4918.01</v>
      </c>
      <c r="E30" s="29">
        <v>1.69</v>
      </c>
      <c r="F30" s="102" t="s">
        <v>268</v>
      </c>
      <c r="H30" s="96"/>
      <c r="I30" s="41"/>
    </row>
    <row r="31" spans="1:9" ht="15">
      <c r="A31" s="26" t="s">
        <v>305</v>
      </c>
      <c r="B31" s="27" t="s">
        <v>113</v>
      </c>
      <c r="C31" s="110">
        <v>881347</v>
      </c>
      <c r="D31" s="29">
        <v>4781.31</v>
      </c>
      <c r="E31" s="29">
        <v>1.64</v>
      </c>
      <c r="F31" s="102" t="s">
        <v>310</v>
      </c>
      <c r="H31" s="96"/>
      <c r="I31" s="41"/>
    </row>
    <row r="32" spans="1:9" ht="15">
      <c r="A32" s="26" t="s">
        <v>143</v>
      </c>
      <c r="B32" s="27" t="s">
        <v>117</v>
      </c>
      <c r="C32" s="110">
        <v>105700</v>
      </c>
      <c r="D32" s="29">
        <v>4398.81</v>
      </c>
      <c r="E32" s="29">
        <v>1.51</v>
      </c>
      <c r="F32" s="102" t="s">
        <v>54</v>
      </c>
      <c r="H32" s="96"/>
      <c r="I32" s="41"/>
    </row>
    <row r="33" spans="1:9" ht="15">
      <c r="A33" s="26" t="s">
        <v>483</v>
      </c>
      <c r="B33" s="27" t="s">
        <v>117</v>
      </c>
      <c r="C33" s="110">
        <v>316302</v>
      </c>
      <c r="D33" s="29">
        <v>4182.46</v>
      </c>
      <c r="E33" s="29">
        <v>1.44</v>
      </c>
      <c r="F33" s="102" t="s">
        <v>484</v>
      </c>
      <c r="H33" s="96"/>
      <c r="I33" s="41"/>
    </row>
    <row r="34" spans="1:9" ht="15">
      <c r="A34" s="26" t="s">
        <v>154</v>
      </c>
      <c r="B34" s="27" t="s">
        <v>124</v>
      </c>
      <c r="C34" s="110">
        <v>264500</v>
      </c>
      <c r="D34" s="29">
        <v>3806.29</v>
      </c>
      <c r="E34" s="29">
        <v>1.31</v>
      </c>
      <c r="F34" s="102" t="s">
        <v>35</v>
      </c>
      <c r="H34" s="96"/>
      <c r="I34" s="41"/>
    </row>
    <row r="35" spans="1:9" ht="15">
      <c r="A35" s="26" t="s">
        <v>187</v>
      </c>
      <c r="B35" s="27" t="s">
        <v>117</v>
      </c>
      <c r="C35" s="110">
        <v>824000</v>
      </c>
      <c r="D35" s="29">
        <v>3787.52</v>
      </c>
      <c r="E35" s="29">
        <v>1.3</v>
      </c>
      <c r="F35" s="102" t="s">
        <v>74</v>
      </c>
      <c r="H35" s="96"/>
      <c r="I35" s="41"/>
    </row>
    <row r="36" spans="1:9" ht="15">
      <c r="A36" s="26" t="s">
        <v>381</v>
      </c>
      <c r="B36" s="27" t="s">
        <v>132</v>
      </c>
      <c r="C36" s="110">
        <v>3427400</v>
      </c>
      <c r="D36" s="29">
        <v>3720.44</v>
      </c>
      <c r="E36" s="29">
        <v>1.28</v>
      </c>
      <c r="F36" s="102" t="s">
        <v>38</v>
      </c>
      <c r="H36" s="96"/>
      <c r="I36" s="41"/>
    </row>
    <row r="37" spans="1:9" ht="15">
      <c r="A37" s="26" t="s">
        <v>150</v>
      </c>
      <c r="B37" s="27" t="s">
        <v>120</v>
      </c>
      <c r="C37" s="110">
        <v>2334262</v>
      </c>
      <c r="D37" s="29">
        <v>3696.3</v>
      </c>
      <c r="E37" s="29">
        <v>1.27</v>
      </c>
      <c r="F37" s="102" t="s">
        <v>47</v>
      </c>
      <c r="H37" s="96"/>
      <c r="I37" s="41"/>
    </row>
    <row r="38" spans="1:9" ht="15">
      <c r="A38" s="26" t="s">
        <v>303</v>
      </c>
      <c r="B38" s="27" t="s">
        <v>120</v>
      </c>
      <c r="C38" s="110">
        <v>64477</v>
      </c>
      <c r="D38" s="29">
        <v>3678.83</v>
      </c>
      <c r="E38" s="29">
        <v>1.26</v>
      </c>
      <c r="F38" s="102" t="s">
        <v>45</v>
      </c>
      <c r="H38" s="96"/>
      <c r="I38" s="41"/>
    </row>
    <row r="39" spans="1:9" ht="15">
      <c r="A39" s="26" t="s">
        <v>212</v>
      </c>
      <c r="B39" s="27" t="s">
        <v>224</v>
      </c>
      <c r="C39" s="110">
        <v>334349</v>
      </c>
      <c r="D39" s="29">
        <v>3497.12</v>
      </c>
      <c r="E39" s="29">
        <v>1.2</v>
      </c>
      <c r="F39" s="102" t="s">
        <v>222</v>
      </c>
      <c r="H39" s="96"/>
      <c r="I39" s="41"/>
    </row>
    <row r="40" spans="1:9" ht="15">
      <c r="A40" s="26" t="s">
        <v>164</v>
      </c>
      <c r="B40" s="27" t="s">
        <v>110</v>
      </c>
      <c r="C40" s="110">
        <v>134900</v>
      </c>
      <c r="D40" s="29">
        <v>3332.16</v>
      </c>
      <c r="E40" s="29">
        <v>1.14</v>
      </c>
      <c r="F40" s="102" t="s">
        <v>58</v>
      </c>
      <c r="H40" s="96"/>
      <c r="I40" s="41"/>
    </row>
    <row r="41" spans="1:9" ht="15">
      <c r="A41" s="26" t="s">
        <v>32</v>
      </c>
      <c r="B41" s="27" t="s">
        <v>109</v>
      </c>
      <c r="C41" s="110">
        <v>1614300</v>
      </c>
      <c r="D41" s="29">
        <v>3308.51</v>
      </c>
      <c r="E41" s="29">
        <v>1.14</v>
      </c>
      <c r="F41" s="102" t="s">
        <v>308</v>
      </c>
      <c r="H41" s="96"/>
      <c r="I41" s="41"/>
    </row>
    <row r="42" spans="1:9" ht="15">
      <c r="A42" s="26" t="s">
        <v>315</v>
      </c>
      <c r="B42" s="27" t="s">
        <v>110</v>
      </c>
      <c r="C42" s="110">
        <v>2966364</v>
      </c>
      <c r="D42" s="29">
        <v>3209.61</v>
      </c>
      <c r="E42" s="29">
        <v>1.1</v>
      </c>
      <c r="F42" s="102" t="s">
        <v>377</v>
      </c>
      <c r="H42" s="96"/>
      <c r="I42" s="41"/>
    </row>
    <row r="43" spans="1:9" ht="15">
      <c r="A43" s="26" t="s">
        <v>465</v>
      </c>
      <c r="B43" s="27" t="s">
        <v>250</v>
      </c>
      <c r="C43" s="110">
        <v>916100</v>
      </c>
      <c r="D43" s="29">
        <v>3062.98</v>
      </c>
      <c r="E43" s="29">
        <v>1.05</v>
      </c>
      <c r="F43" s="102" t="s">
        <v>469</v>
      </c>
      <c r="H43" s="96"/>
      <c r="I43" s="41"/>
    </row>
    <row r="44" spans="1:9" ht="15">
      <c r="A44" s="26" t="s">
        <v>157</v>
      </c>
      <c r="B44" s="27" t="s">
        <v>114</v>
      </c>
      <c r="C44" s="110">
        <v>237500</v>
      </c>
      <c r="D44" s="29">
        <v>2939.54</v>
      </c>
      <c r="E44" s="29">
        <v>1.01</v>
      </c>
      <c r="F44" s="102" t="s">
        <v>26</v>
      </c>
      <c r="H44" s="96"/>
      <c r="I44" s="41"/>
    </row>
    <row r="45" spans="1:9" ht="15">
      <c r="A45" s="26" t="s">
        <v>464</v>
      </c>
      <c r="B45" s="27" t="s">
        <v>128</v>
      </c>
      <c r="C45" s="110">
        <v>2206614</v>
      </c>
      <c r="D45" s="29">
        <v>2907.21</v>
      </c>
      <c r="E45" s="29">
        <v>1</v>
      </c>
      <c r="F45" s="102" t="s">
        <v>468</v>
      </c>
      <c r="H45" s="96"/>
      <c r="I45" s="41"/>
    </row>
    <row r="46" spans="1:9" ht="15">
      <c r="A46" s="26" t="s">
        <v>441</v>
      </c>
      <c r="B46" s="27" t="s">
        <v>111</v>
      </c>
      <c r="C46" s="110">
        <v>683593</v>
      </c>
      <c r="D46" s="29">
        <v>2844.43</v>
      </c>
      <c r="E46" s="29">
        <v>0.98</v>
      </c>
      <c r="F46" s="102" t="s">
        <v>442</v>
      </c>
      <c r="H46" s="96"/>
      <c r="I46" s="41"/>
    </row>
    <row r="47" spans="1:9" ht="15">
      <c r="A47" s="26" t="s">
        <v>193</v>
      </c>
      <c r="B47" s="27" t="s">
        <v>123</v>
      </c>
      <c r="C47" s="110">
        <v>234400</v>
      </c>
      <c r="D47" s="29">
        <v>2761.82</v>
      </c>
      <c r="E47" s="29">
        <v>0.95</v>
      </c>
      <c r="F47" s="102" t="s">
        <v>84</v>
      </c>
      <c r="H47" s="96"/>
      <c r="I47" s="41"/>
    </row>
    <row r="48" spans="1:9" ht="15">
      <c r="A48" s="26" t="s">
        <v>466</v>
      </c>
      <c r="B48" s="27" t="s">
        <v>110</v>
      </c>
      <c r="C48" s="110">
        <v>1427979</v>
      </c>
      <c r="D48" s="29">
        <v>2573.22</v>
      </c>
      <c r="E48" s="29">
        <v>0.88</v>
      </c>
      <c r="F48" s="102" t="s">
        <v>470</v>
      </c>
      <c r="H48" s="96"/>
      <c r="I48" s="41"/>
    </row>
    <row r="49" spans="1:9" ht="15">
      <c r="A49" s="26" t="s">
        <v>179</v>
      </c>
      <c r="B49" s="27" t="s">
        <v>118</v>
      </c>
      <c r="C49" s="110">
        <v>60308</v>
      </c>
      <c r="D49" s="29">
        <v>2528.23</v>
      </c>
      <c r="E49" s="29">
        <v>0.87</v>
      </c>
      <c r="F49" s="102" t="s">
        <v>376</v>
      </c>
      <c r="H49" s="96"/>
      <c r="I49" s="41"/>
    </row>
    <row r="50" spans="1:9" ht="15">
      <c r="A50" s="26" t="s">
        <v>163</v>
      </c>
      <c r="B50" s="27" t="s">
        <v>113</v>
      </c>
      <c r="C50" s="110">
        <v>1819585</v>
      </c>
      <c r="D50" s="29">
        <v>2515.58</v>
      </c>
      <c r="E50" s="29">
        <v>0.86</v>
      </c>
      <c r="F50" s="102" t="s">
        <v>50</v>
      </c>
      <c r="H50" s="96"/>
      <c r="I50" s="41"/>
    </row>
    <row r="51" spans="1:9" ht="15">
      <c r="A51" s="26" t="s">
        <v>148</v>
      </c>
      <c r="B51" s="27" t="s">
        <v>124</v>
      </c>
      <c r="C51" s="110">
        <v>1457737</v>
      </c>
      <c r="D51" s="29">
        <v>2334.57</v>
      </c>
      <c r="E51" s="29">
        <v>0.8</v>
      </c>
      <c r="F51" s="102" t="s">
        <v>53</v>
      </c>
      <c r="H51" s="96"/>
      <c r="I51" s="41"/>
    </row>
    <row r="52" spans="1:9" ht="15">
      <c r="A52" s="26" t="s">
        <v>225</v>
      </c>
      <c r="B52" s="27" t="s">
        <v>114</v>
      </c>
      <c r="C52" s="110">
        <v>157708</v>
      </c>
      <c r="D52" s="29">
        <v>2191.19</v>
      </c>
      <c r="E52" s="29">
        <v>0.75</v>
      </c>
      <c r="F52" s="102" t="s">
        <v>85</v>
      </c>
      <c r="H52" s="96"/>
      <c r="I52" s="41"/>
    </row>
    <row r="53" spans="1:9" ht="15">
      <c r="A53" s="26" t="s">
        <v>409</v>
      </c>
      <c r="B53" s="27" t="s">
        <v>123</v>
      </c>
      <c r="C53" s="110">
        <v>2153950</v>
      </c>
      <c r="D53" s="29">
        <v>2186.26</v>
      </c>
      <c r="E53" s="29">
        <v>0.75</v>
      </c>
      <c r="F53" s="102" t="s">
        <v>411</v>
      </c>
      <c r="H53" s="96"/>
      <c r="I53" s="41"/>
    </row>
    <row r="54" spans="1:9" ht="15">
      <c r="A54" s="26" t="s">
        <v>141</v>
      </c>
      <c r="B54" s="27" t="s">
        <v>119</v>
      </c>
      <c r="C54" s="110">
        <v>931772</v>
      </c>
      <c r="D54" s="29">
        <v>1963.71</v>
      </c>
      <c r="E54" s="29">
        <v>0.67</v>
      </c>
      <c r="F54" s="102" t="s">
        <v>39</v>
      </c>
      <c r="H54" s="96"/>
      <c r="I54" s="41"/>
    </row>
    <row r="55" spans="1:9" ht="15">
      <c r="A55" s="26" t="s">
        <v>553</v>
      </c>
      <c r="B55" s="27" t="s">
        <v>114</v>
      </c>
      <c r="C55" s="110">
        <v>592000</v>
      </c>
      <c r="D55" s="29">
        <v>1903.58</v>
      </c>
      <c r="E55" s="29">
        <v>0.65</v>
      </c>
      <c r="F55" s="102" t="s">
        <v>556</v>
      </c>
      <c r="H55" s="96"/>
      <c r="I55" s="41"/>
    </row>
    <row r="56" spans="1:9" ht="15">
      <c r="A56" s="26" t="s">
        <v>379</v>
      </c>
      <c r="B56" s="27" t="s">
        <v>121</v>
      </c>
      <c r="C56" s="110">
        <v>77936</v>
      </c>
      <c r="D56" s="29">
        <v>1746.51</v>
      </c>
      <c r="E56" s="29">
        <v>0.6</v>
      </c>
      <c r="F56" s="102" t="s">
        <v>383</v>
      </c>
      <c r="H56" s="96"/>
      <c r="I56" s="41"/>
    </row>
    <row r="57" spans="1:9" ht="15">
      <c r="A57" s="26" t="s">
        <v>435</v>
      </c>
      <c r="B57" s="27" t="s">
        <v>436</v>
      </c>
      <c r="C57" s="110">
        <v>1316688</v>
      </c>
      <c r="D57" s="29">
        <v>1470.74</v>
      </c>
      <c r="E57" s="29">
        <v>0.5</v>
      </c>
      <c r="F57" s="102" t="s">
        <v>438</v>
      </c>
      <c r="H57" s="96"/>
      <c r="I57" s="41"/>
    </row>
    <row r="58" spans="1:9" ht="15">
      <c r="A58" s="26" t="s">
        <v>380</v>
      </c>
      <c r="B58" s="27" t="s">
        <v>112</v>
      </c>
      <c r="C58" s="110">
        <v>294018</v>
      </c>
      <c r="D58" s="29">
        <v>1427.75</v>
      </c>
      <c r="E58" s="29">
        <v>0.49</v>
      </c>
      <c r="F58" s="102" t="s">
        <v>384</v>
      </c>
      <c r="H58" s="96"/>
      <c r="I58" s="41"/>
    </row>
    <row r="59" spans="1:9" ht="15">
      <c r="A59" s="26" t="s">
        <v>554</v>
      </c>
      <c r="B59" s="27" t="s">
        <v>115</v>
      </c>
      <c r="C59" s="110">
        <v>1130816</v>
      </c>
      <c r="D59" s="29">
        <v>1025.08</v>
      </c>
      <c r="E59" s="29">
        <v>0.35</v>
      </c>
      <c r="F59" s="102" t="s">
        <v>557</v>
      </c>
      <c r="H59" s="96"/>
      <c r="I59" s="41"/>
    </row>
    <row r="60" spans="1:9" ht="15">
      <c r="A60" s="26" t="s">
        <v>271</v>
      </c>
      <c r="B60" s="27" t="s">
        <v>467</v>
      </c>
      <c r="C60" s="110">
        <v>860931</v>
      </c>
      <c r="D60" s="29">
        <v>755.9</v>
      </c>
      <c r="E60" s="29">
        <v>0.26</v>
      </c>
      <c r="F60" s="102" t="s">
        <v>273</v>
      </c>
      <c r="H60" s="96"/>
      <c r="I60" s="41"/>
    </row>
    <row r="61" spans="1:9" ht="15">
      <c r="A61" s="27" t="s">
        <v>165</v>
      </c>
      <c r="B61" s="27" t="s">
        <v>123</v>
      </c>
      <c r="C61" s="110">
        <v>262325</v>
      </c>
      <c r="D61" s="29">
        <v>573.18</v>
      </c>
      <c r="E61" s="29">
        <v>0.2</v>
      </c>
      <c r="F61" s="102" t="s">
        <v>49</v>
      </c>
      <c r="H61" s="96"/>
      <c r="I61" s="41"/>
    </row>
    <row r="62" spans="1:9" s="34" customFormat="1" ht="15">
      <c r="A62" s="31" t="s">
        <v>8</v>
      </c>
      <c r="B62" s="22"/>
      <c r="C62" s="111"/>
      <c r="D62" s="32">
        <f>SUM(D8:D61)</f>
        <v>286162.81</v>
      </c>
      <c r="E62" s="32">
        <f>SUM(E8:E61)</f>
        <v>98.19999999999999</v>
      </c>
      <c r="F62" s="102"/>
      <c r="H62" s="97"/>
      <c r="I62" s="65"/>
    </row>
    <row r="63" spans="1:6" ht="15">
      <c r="A63" s="22" t="s">
        <v>61</v>
      </c>
      <c r="B63" s="27"/>
      <c r="C63" s="110"/>
      <c r="D63" s="29"/>
      <c r="E63" s="29"/>
      <c r="F63" s="102"/>
    </row>
    <row r="64" spans="1:6" ht="15">
      <c r="A64" s="22" t="s">
        <v>25</v>
      </c>
      <c r="B64" s="27"/>
      <c r="C64" s="110"/>
      <c r="D64" s="29"/>
      <c r="E64" s="29"/>
      <c r="F64" s="102"/>
    </row>
    <row r="65" spans="1:9" ht="15">
      <c r="A65" s="27" t="s">
        <v>190</v>
      </c>
      <c r="B65" s="27" t="s">
        <v>108</v>
      </c>
      <c r="C65" s="110">
        <v>1995000</v>
      </c>
      <c r="D65" s="29">
        <v>178.55</v>
      </c>
      <c r="E65" s="29">
        <v>0.06</v>
      </c>
      <c r="F65" s="102" t="s">
        <v>511</v>
      </c>
      <c r="H65" s="96"/>
      <c r="I65" s="41"/>
    </row>
    <row r="66" spans="1:8" s="34" customFormat="1" ht="15">
      <c r="A66" s="31" t="s">
        <v>8</v>
      </c>
      <c r="B66" s="22"/>
      <c r="C66" s="111"/>
      <c r="D66" s="32">
        <f>SUM(D65:D65)</f>
        <v>178.55</v>
      </c>
      <c r="E66" s="32">
        <f>SUM(E65:E65)</f>
        <v>0.06</v>
      </c>
      <c r="F66" s="101"/>
      <c r="H66" s="97"/>
    </row>
    <row r="67" spans="1:6" ht="15">
      <c r="A67" s="31" t="s">
        <v>10</v>
      </c>
      <c r="B67" s="27"/>
      <c r="C67" s="110"/>
      <c r="D67" s="29"/>
      <c r="E67" s="29"/>
      <c r="F67" s="102"/>
    </row>
    <row r="68" spans="1:9" ht="15">
      <c r="A68" s="31" t="s">
        <v>17</v>
      </c>
      <c r="B68" s="27"/>
      <c r="C68" s="36"/>
      <c r="D68" s="29">
        <v>5288.27</v>
      </c>
      <c r="E68" s="29">
        <v>1.81</v>
      </c>
      <c r="F68" s="37"/>
      <c r="G68" s="41"/>
      <c r="H68" s="41"/>
      <c r="I68" s="41"/>
    </row>
    <row r="69" spans="1:9" ht="15">
      <c r="A69" s="31" t="s">
        <v>18</v>
      </c>
      <c r="B69" s="27"/>
      <c r="C69" s="38"/>
      <c r="D69" s="39">
        <v>-185.27</v>
      </c>
      <c r="E69" s="29">
        <v>-0.06999999999999318</v>
      </c>
      <c r="F69" s="40"/>
      <c r="G69" s="41"/>
      <c r="H69" s="41"/>
      <c r="I69" s="41"/>
    </row>
    <row r="70" spans="1:8" s="34" customFormat="1" ht="15">
      <c r="A70" s="42" t="s">
        <v>11</v>
      </c>
      <c r="B70" s="43"/>
      <c r="C70" s="44"/>
      <c r="D70" s="45">
        <f>D69+D68+D62+D66</f>
        <v>291444.36</v>
      </c>
      <c r="E70" s="108">
        <f>E69+E68+E66+E62</f>
        <v>100</v>
      </c>
      <c r="F70" s="46"/>
      <c r="G70" s="41"/>
      <c r="H70" s="97"/>
    </row>
    <row r="71" spans="1:6" ht="15">
      <c r="A71" s="47" t="s">
        <v>14</v>
      </c>
      <c r="B71" s="93"/>
      <c r="C71" s="48"/>
      <c r="D71" s="48"/>
      <c r="E71" s="93"/>
      <c r="F71" s="2"/>
    </row>
    <row r="72" spans="1:6" ht="23.25" customHeight="1">
      <c r="A72" s="196" t="s">
        <v>526</v>
      </c>
      <c r="B72" s="197"/>
      <c r="C72" s="197"/>
      <c r="D72" s="197"/>
      <c r="E72" s="197"/>
      <c r="F72" s="198"/>
    </row>
    <row r="73" spans="1:6" ht="15">
      <c r="A73" s="49" t="s">
        <v>15</v>
      </c>
      <c r="B73" s="50"/>
      <c r="C73" s="50"/>
      <c r="D73" s="50"/>
      <c r="E73" s="50"/>
      <c r="F73" s="2"/>
    </row>
    <row r="74" spans="1:6" ht="15">
      <c r="A74" s="199" t="s">
        <v>19</v>
      </c>
      <c r="B74" s="200"/>
      <c r="C74" s="200"/>
      <c r="D74" s="200"/>
      <c r="E74" s="200"/>
      <c r="F74" s="13"/>
    </row>
    <row r="75" spans="1:6" s="52" customFormat="1" ht="15" customHeight="1">
      <c r="A75" s="51" t="s">
        <v>16</v>
      </c>
      <c r="B75" s="201" t="s">
        <v>521</v>
      </c>
      <c r="C75" s="202"/>
      <c r="D75" s="201" t="s">
        <v>525</v>
      </c>
      <c r="E75" s="202"/>
      <c r="F75" s="203"/>
    </row>
    <row r="76" spans="1:6" s="52" customFormat="1" ht="15">
      <c r="A76" s="53" t="s">
        <v>367</v>
      </c>
      <c r="B76" s="191">
        <v>27.028</v>
      </c>
      <c r="C76" s="195"/>
      <c r="D76" s="191">
        <v>27.829</v>
      </c>
      <c r="E76" s="192"/>
      <c r="F76" s="195"/>
    </row>
    <row r="77" spans="1:6" s="52" customFormat="1" ht="15">
      <c r="A77" s="54" t="s">
        <v>368</v>
      </c>
      <c r="B77" s="191">
        <v>58.439</v>
      </c>
      <c r="C77" s="192"/>
      <c r="D77" s="191">
        <v>60.173</v>
      </c>
      <c r="E77" s="192"/>
      <c r="F77" s="195"/>
    </row>
    <row r="78" spans="1:6" s="52" customFormat="1" ht="15">
      <c r="A78" s="54" t="s">
        <v>369</v>
      </c>
      <c r="B78" s="191">
        <v>29.38</v>
      </c>
      <c r="C78" s="192"/>
      <c r="D78" s="191">
        <v>30.27</v>
      </c>
      <c r="E78" s="192"/>
      <c r="F78" s="195"/>
    </row>
    <row r="79" spans="1:6" s="52" customFormat="1" ht="15">
      <c r="A79" s="54" t="s">
        <v>370</v>
      </c>
      <c r="B79" s="191">
        <v>59.718</v>
      </c>
      <c r="C79" s="192"/>
      <c r="D79" s="191">
        <v>61.527</v>
      </c>
      <c r="E79" s="192"/>
      <c r="F79" s="195"/>
    </row>
    <row r="80" spans="1:6" ht="15">
      <c r="A80" s="92" t="s">
        <v>527</v>
      </c>
      <c r="B80" s="93"/>
      <c r="C80" s="93"/>
      <c r="D80" s="93"/>
      <c r="E80" s="93"/>
      <c r="F80" s="2"/>
    </row>
    <row r="81" spans="1:6" ht="15">
      <c r="A81" s="193" t="s">
        <v>528</v>
      </c>
      <c r="B81" s="194"/>
      <c r="C81" s="194"/>
      <c r="D81" s="194"/>
      <c r="E81" s="194"/>
      <c r="F81" s="204"/>
    </row>
    <row r="82" spans="1:6" ht="15">
      <c r="A82" s="188" t="s">
        <v>529</v>
      </c>
      <c r="B82" s="189"/>
      <c r="C82" s="189"/>
      <c r="D82" s="189"/>
      <c r="E82" s="189"/>
      <c r="F82" s="190"/>
    </row>
    <row r="83" spans="1:6" ht="15">
      <c r="A83" s="193" t="s">
        <v>530</v>
      </c>
      <c r="B83" s="194"/>
      <c r="C83" s="194"/>
      <c r="D83" s="194"/>
      <c r="E83" s="194"/>
      <c r="F83" s="2"/>
    </row>
    <row r="84" spans="1:6" s="126" customFormat="1" ht="15">
      <c r="A84" s="193" t="s">
        <v>532</v>
      </c>
      <c r="B84" s="194"/>
      <c r="C84" s="194"/>
      <c r="D84" s="194"/>
      <c r="E84" s="194"/>
      <c r="F84" s="146"/>
    </row>
    <row r="85" spans="1:6" ht="15">
      <c r="A85" s="193" t="s">
        <v>531</v>
      </c>
      <c r="B85" s="194"/>
      <c r="C85" s="194"/>
      <c r="D85" s="194"/>
      <c r="E85" s="194"/>
      <c r="F85" s="2"/>
    </row>
    <row r="86" ht="15">
      <c r="A86" s="178" t="s">
        <v>534</v>
      </c>
    </row>
  </sheetData>
  <sheetProtection/>
  <mergeCells count="17">
    <mergeCell ref="A72:F72"/>
    <mergeCell ref="A74:E74"/>
    <mergeCell ref="B75:C75"/>
    <mergeCell ref="D75:F75"/>
    <mergeCell ref="B76:C76"/>
    <mergeCell ref="A81:F81"/>
    <mergeCell ref="B77:C77"/>
    <mergeCell ref="D76:F76"/>
    <mergeCell ref="D77:F77"/>
    <mergeCell ref="D78:F78"/>
    <mergeCell ref="A82:F82"/>
    <mergeCell ref="B78:C78"/>
    <mergeCell ref="B79:C79"/>
    <mergeCell ref="A83:E83"/>
    <mergeCell ref="A84:E84"/>
    <mergeCell ref="A85:E85"/>
    <mergeCell ref="D79:F79"/>
  </mergeCells>
  <printOptions/>
  <pageMargins left="0.97" right="0.7" top="0.51" bottom="0.45" header="0.3" footer="0.3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7.28125" style="1" customWidth="1"/>
    <col min="2" max="2" width="37.28125" style="1" bestFit="1" customWidth="1"/>
    <col min="3" max="3" width="12.421875" style="1" customWidth="1"/>
    <col min="4" max="4" width="14.57421875" style="1" customWidth="1"/>
    <col min="5" max="5" width="13.28125" style="1" customWidth="1"/>
    <col min="6" max="6" width="19.140625" style="55" customWidth="1"/>
    <col min="7" max="7" width="28.421875" style="58" customWidth="1"/>
    <col min="8" max="16384" width="9.140625" style="58" customWidth="1"/>
  </cols>
  <sheetData>
    <row r="1" spans="1:6" ht="15">
      <c r="A1" s="3" t="s">
        <v>0</v>
      </c>
      <c r="B1" s="4"/>
      <c r="C1" s="5"/>
      <c r="D1" s="6"/>
      <c r="E1" s="6"/>
      <c r="F1" s="72"/>
    </row>
    <row r="2" spans="1:6" ht="15">
      <c r="A2" s="236" t="s">
        <v>590</v>
      </c>
      <c r="B2" s="237"/>
      <c r="C2" s="237"/>
      <c r="D2" s="237"/>
      <c r="E2" s="237"/>
      <c r="F2" s="238"/>
    </row>
    <row r="3" spans="1:6" ht="15">
      <c r="A3" s="3" t="s">
        <v>552</v>
      </c>
      <c r="B3" s="8"/>
      <c r="C3" s="9"/>
      <c r="D3" s="8"/>
      <c r="E3" s="8"/>
      <c r="F3" s="74"/>
    </row>
    <row r="4" spans="1:6" ht="15">
      <c r="A4" s="3"/>
      <c r="B4" s="8"/>
      <c r="C4" s="9"/>
      <c r="D4" s="8"/>
      <c r="E4" s="8"/>
      <c r="F4" s="74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09"/>
      <c r="D7" s="20"/>
      <c r="E7" s="23"/>
      <c r="F7" s="24"/>
    </row>
    <row r="8" spans="1:8" ht="15">
      <c r="A8" s="27" t="s">
        <v>480</v>
      </c>
      <c r="B8" s="27" t="s">
        <v>122</v>
      </c>
      <c r="C8" s="110">
        <v>115600</v>
      </c>
      <c r="D8" s="29">
        <v>1146.75</v>
      </c>
      <c r="E8" s="75">
        <v>3.89</v>
      </c>
      <c r="F8" s="30" t="s">
        <v>482</v>
      </c>
      <c r="G8" s="82"/>
      <c r="H8" s="99"/>
    </row>
    <row r="9" spans="1:8" ht="15">
      <c r="A9" s="27" t="s">
        <v>312</v>
      </c>
      <c r="B9" s="27" t="s">
        <v>130</v>
      </c>
      <c r="C9" s="110">
        <v>114000</v>
      </c>
      <c r="D9" s="29">
        <v>1111.27</v>
      </c>
      <c r="E9" s="75">
        <v>3.77</v>
      </c>
      <c r="F9" s="30" t="s">
        <v>334</v>
      </c>
      <c r="G9" s="82"/>
      <c r="H9" s="99"/>
    </row>
    <row r="10" spans="1:8" ht="15">
      <c r="A10" s="27" t="s">
        <v>305</v>
      </c>
      <c r="B10" s="27" t="s">
        <v>113</v>
      </c>
      <c r="C10" s="110">
        <v>176700</v>
      </c>
      <c r="D10" s="29">
        <v>958.6</v>
      </c>
      <c r="E10" s="75">
        <v>3.25</v>
      </c>
      <c r="F10" s="30" t="s">
        <v>310</v>
      </c>
      <c r="G10" s="82"/>
      <c r="H10" s="99"/>
    </row>
    <row r="11" spans="1:8" ht="15">
      <c r="A11" s="27" t="s">
        <v>265</v>
      </c>
      <c r="B11" s="27" t="s">
        <v>131</v>
      </c>
      <c r="C11" s="110">
        <v>177109</v>
      </c>
      <c r="D11" s="29">
        <v>919.82</v>
      </c>
      <c r="E11" s="75">
        <v>3.12</v>
      </c>
      <c r="F11" s="30" t="s">
        <v>95</v>
      </c>
      <c r="G11" s="82"/>
      <c r="H11" s="99"/>
    </row>
    <row r="12" spans="1:8" ht="15">
      <c r="A12" s="27" t="s">
        <v>392</v>
      </c>
      <c r="B12" s="27" t="s">
        <v>120</v>
      </c>
      <c r="C12" s="110">
        <v>36313</v>
      </c>
      <c r="D12" s="29">
        <v>852.57</v>
      </c>
      <c r="E12" s="75">
        <v>2.89</v>
      </c>
      <c r="F12" s="30" t="s">
        <v>399</v>
      </c>
      <c r="G12" s="82"/>
      <c r="H12" s="99"/>
    </row>
    <row r="13" spans="1:8" ht="15">
      <c r="A13" s="27" t="s">
        <v>242</v>
      </c>
      <c r="B13" s="27" t="s">
        <v>123</v>
      </c>
      <c r="C13" s="110">
        <v>766600</v>
      </c>
      <c r="D13" s="29">
        <v>817.96</v>
      </c>
      <c r="E13" s="75">
        <v>2.77</v>
      </c>
      <c r="F13" s="30" t="s">
        <v>248</v>
      </c>
      <c r="G13" s="82"/>
      <c r="H13" s="99"/>
    </row>
    <row r="14" spans="1:8" ht="15">
      <c r="A14" s="27" t="s">
        <v>277</v>
      </c>
      <c r="B14" s="27" t="s">
        <v>127</v>
      </c>
      <c r="C14" s="110">
        <v>167532</v>
      </c>
      <c r="D14" s="29">
        <v>787.15</v>
      </c>
      <c r="E14" s="75">
        <v>2.67</v>
      </c>
      <c r="F14" s="30" t="s">
        <v>283</v>
      </c>
      <c r="G14" s="82"/>
      <c r="H14" s="99"/>
    </row>
    <row r="15" spans="1:8" ht="15">
      <c r="A15" s="27" t="s">
        <v>412</v>
      </c>
      <c r="B15" s="27" t="s">
        <v>122</v>
      </c>
      <c r="C15" s="110">
        <v>719400</v>
      </c>
      <c r="D15" s="29">
        <v>770.48</v>
      </c>
      <c r="E15" s="75">
        <v>2.61</v>
      </c>
      <c r="F15" s="30" t="s">
        <v>414</v>
      </c>
      <c r="G15" s="82"/>
      <c r="H15" s="99"/>
    </row>
    <row r="16" spans="1:8" ht="15">
      <c r="A16" s="27" t="s">
        <v>163</v>
      </c>
      <c r="B16" s="27" t="s">
        <v>113</v>
      </c>
      <c r="C16" s="110">
        <v>550871</v>
      </c>
      <c r="D16" s="29">
        <v>761.58</v>
      </c>
      <c r="E16" s="75">
        <v>2.58</v>
      </c>
      <c r="F16" s="30" t="s">
        <v>50</v>
      </c>
      <c r="G16" s="82"/>
      <c r="H16" s="99"/>
    </row>
    <row r="17" spans="1:8" ht="15">
      <c r="A17" s="27" t="s">
        <v>326</v>
      </c>
      <c r="B17" s="27" t="s">
        <v>122</v>
      </c>
      <c r="C17" s="110">
        <v>18291</v>
      </c>
      <c r="D17" s="29">
        <v>722.49</v>
      </c>
      <c r="E17" s="75">
        <v>2.45</v>
      </c>
      <c r="F17" s="30" t="s">
        <v>81</v>
      </c>
      <c r="G17" s="82"/>
      <c r="H17" s="99"/>
    </row>
    <row r="18" spans="1:8" ht="15">
      <c r="A18" s="27" t="s">
        <v>279</v>
      </c>
      <c r="B18" s="27" t="s">
        <v>114</v>
      </c>
      <c r="C18" s="110">
        <v>106592</v>
      </c>
      <c r="D18" s="29">
        <v>717.52</v>
      </c>
      <c r="E18" s="75">
        <v>2.43</v>
      </c>
      <c r="F18" s="30" t="s">
        <v>285</v>
      </c>
      <c r="G18" s="82"/>
      <c r="H18" s="99"/>
    </row>
    <row r="19" spans="1:8" s="145" customFormat="1" ht="15">
      <c r="A19" s="27" t="s">
        <v>315</v>
      </c>
      <c r="B19" s="27" t="s">
        <v>110</v>
      </c>
      <c r="C19" s="110">
        <v>657511</v>
      </c>
      <c r="D19" s="29">
        <v>711.43</v>
      </c>
      <c r="E19" s="75">
        <v>2.41</v>
      </c>
      <c r="F19" s="30" t="s">
        <v>377</v>
      </c>
      <c r="G19" s="143"/>
      <c r="H19" s="144"/>
    </row>
    <row r="20" spans="1:8" s="145" customFormat="1" ht="15">
      <c r="A20" s="27" t="s">
        <v>303</v>
      </c>
      <c r="B20" s="27" t="s">
        <v>120</v>
      </c>
      <c r="C20" s="110">
        <v>11900</v>
      </c>
      <c r="D20" s="29">
        <v>678.97</v>
      </c>
      <c r="E20" s="75">
        <v>2.3</v>
      </c>
      <c r="F20" s="30" t="s">
        <v>45</v>
      </c>
      <c r="G20" s="143"/>
      <c r="H20" s="144"/>
    </row>
    <row r="21" spans="1:8" s="145" customFormat="1" ht="15">
      <c r="A21" s="27" t="s">
        <v>452</v>
      </c>
      <c r="B21" s="27" t="s">
        <v>112</v>
      </c>
      <c r="C21" s="110">
        <v>234047</v>
      </c>
      <c r="D21" s="29">
        <v>670.54</v>
      </c>
      <c r="E21" s="75">
        <v>2.27</v>
      </c>
      <c r="F21" s="30" t="s">
        <v>453</v>
      </c>
      <c r="G21" s="143"/>
      <c r="H21" s="144"/>
    </row>
    <row r="22" spans="1:8" s="145" customFormat="1" ht="15">
      <c r="A22" s="27" t="s">
        <v>233</v>
      </c>
      <c r="B22" s="27" t="s">
        <v>109</v>
      </c>
      <c r="C22" s="110">
        <v>141788</v>
      </c>
      <c r="D22" s="29">
        <v>669.1</v>
      </c>
      <c r="E22" s="75">
        <v>2.27</v>
      </c>
      <c r="F22" s="30" t="s">
        <v>238</v>
      </c>
      <c r="G22" s="143"/>
      <c r="H22" s="144"/>
    </row>
    <row r="23" spans="1:8" s="145" customFormat="1" ht="15">
      <c r="A23" s="27" t="s">
        <v>243</v>
      </c>
      <c r="B23" s="27" t="s">
        <v>113</v>
      </c>
      <c r="C23" s="110">
        <v>193397</v>
      </c>
      <c r="D23" s="29">
        <v>642.17</v>
      </c>
      <c r="E23" s="75">
        <v>2.18</v>
      </c>
      <c r="F23" s="30" t="s">
        <v>249</v>
      </c>
      <c r="G23" s="143"/>
      <c r="H23" s="144"/>
    </row>
    <row r="24" spans="1:8" ht="15">
      <c r="A24" s="27" t="s">
        <v>208</v>
      </c>
      <c r="B24" s="27" t="s">
        <v>115</v>
      </c>
      <c r="C24" s="110">
        <v>394740</v>
      </c>
      <c r="D24" s="29">
        <v>634.35</v>
      </c>
      <c r="E24" s="75">
        <v>2.15</v>
      </c>
      <c r="F24" s="30" t="s">
        <v>220</v>
      </c>
      <c r="G24" s="82"/>
      <c r="H24" s="99"/>
    </row>
    <row r="25" spans="1:8" ht="15">
      <c r="A25" s="27" t="s">
        <v>559</v>
      </c>
      <c r="B25" s="27" t="s">
        <v>128</v>
      </c>
      <c r="C25" s="110">
        <v>467000</v>
      </c>
      <c r="D25" s="29">
        <v>616.67</v>
      </c>
      <c r="E25" s="75">
        <v>2.09</v>
      </c>
      <c r="F25" s="30" t="s">
        <v>558</v>
      </c>
      <c r="G25" s="82"/>
      <c r="H25" s="99"/>
    </row>
    <row r="26" spans="1:8" ht="15">
      <c r="A26" s="27" t="s">
        <v>421</v>
      </c>
      <c r="B26" s="27" t="s">
        <v>108</v>
      </c>
      <c r="C26" s="110">
        <v>75000</v>
      </c>
      <c r="D26" s="29">
        <v>569.96</v>
      </c>
      <c r="E26" s="75">
        <v>1.93</v>
      </c>
      <c r="F26" s="30" t="s">
        <v>423</v>
      </c>
      <c r="G26" s="82"/>
      <c r="H26" s="99"/>
    </row>
    <row r="27" spans="1:8" ht="15">
      <c r="A27" s="27" t="s">
        <v>434</v>
      </c>
      <c r="B27" s="27" t="s">
        <v>110</v>
      </c>
      <c r="C27" s="110">
        <v>63600</v>
      </c>
      <c r="D27" s="29">
        <v>563.62</v>
      </c>
      <c r="E27" s="75">
        <v>1.91</v>
      </c>
      <c r="F27" s="30" t="s">
        <v>437</v>
      </c>
      <c r="G27" s="82"/>
      <c r="H27" s="99"/>
    </row>
    <row r="28" spans="1:8" ht="15">
      <c r="A28" s="27" t="s">
        <v>574</v>
      </c>
      <c r="B28" s="27" t="s">
        <v>125</v>
      </c>
      <c r="C28" s="110">
        <v>420000</v>
      </c>
      <c r="D28" s="29">
        <v>555.66</v>
      </c>
      <c r="E28" s="75">
        <v>1.88</v>
      </c>
      <c r="F28" s="30" t="s">
        <v>502</v>
      </c>
      <c r="G28" s="82"/>
      <c r="H28" s="99"/>
    </row>
    <row r="29" spans="1:8" ht="15">
      <c r="A29" s="27" t="s">
        <v>261</v>
      </c>
      <c r="B29" s="27" t="s">
        <v>111</v>
      </c>
      <c r="C29" s="110">
        <v>90842</v>
      </c>
      <c r="D29" s="29">
        <v>527.52</v>
      </c>
      <c r="E29" s="75">
        <v>1.79</v>
      </c>
      <c r="F29" s="30" t="s">
        <v>263</v>
      </c>
      <c r="G29" s="82"/>
      <c r="H29" s="99"/>
    </row>
    <row r="30" spans="1:8" ht="15">
      <c r="A30" s="27" t="s">
        <v>327</v>
      </c>
      <c r="B30" s="27" t="s">
        <v>131</v>
      </c>
      <c r="C30" s="110">
        <v>102325</v>
      </c>
      <c r="D30" s="29">
        <v>498.78</v>
      </c>
      <c r="E30" s="75">
        <v>1.69</v>
      </c>
      <c r="F30" s="30" t="s">
        <v>335</v>
      </c>
      <c r="G30" s="82"/>
      <c r="H30" s="99"/>
    </row>
    <row r="31" spans="1:8" ht="15">
      <c r="A31" s="27" t="s">
        <v>487</v>
      </c>
      <c r="B31" s="27" t="s">
        <v>114</v>
      </c>
      <c r="C31" s="110">
        <v>50000</v>
      </c>
      <c r="D31" s="29">
        <v>487.78</v>
      </c>
      <c r="E31" s="75">
        <v>1.65</v>
      </c>
      <c r="F31" s="30" t="s">
        <v>488</v>
      </c>
      <c r="G31" s="82"/>
      <c r="H31" s="99"/>
    </row>
    <row r="32" spans="1:8" ht="15">
      <c r="A32" s="27" t="s">
        <v>477</v>
      </c>
      <c r="B32" s="27" t="s">
        <v>123</v>
      </c>
      <c r="C32" s="110">
        <v>134090</v>
      </c>
      <c r="D32" s="29">
        <v>480.11</v>
      </c>
      <c r="E32" s="75">
        <v>1.63</v>
      </c>
      <c r="F32" s="30" t="s">
        <v>478</v>
      </c>
      <c r="G32" s="82"/>
      <c r="H32" s="99"/>
    </row>
    <row r="33" spans="1:8" ht="15">
      <c r="A33" s="27" t="s">
        <v>572</v>
      </c>
      <c r="B33" s="27" t="s">
        <v>114</v>
      </c>
      <c r="C33" s="110">
        <v>862000</v>
      </c>
      <c r="D33" s="29">
        <v>462.46</v>
      </c>
      <c r="E33" s="75">
        <v>1.57</v>
      </c>
      <c r="F33" s="30" t="s">
        <v>573</v>
      </c>
      <c r="G33" s="82"/>
      <c r="H33" s="99"/>
    </row>
    <row r="34" spans="1:8" ht="15">
      <c r="A34" s="27" t="s">
        <v>213</v>
      </c>
      <c r="B34" s="27" t="s">
        <v>113</v>
      </c>
      <c r="C34" s="110">
        <v>136000</v>
      </c>
      <c r="D34" s="29">
        <v>456.82</v>
      </c>
      <c r="E34" s="75">
        <v>1.55</v>
      </c>
      <c r="F34" s="30" t="s">
        <v>76</v>
      </c>
      <c r="G34" s="82"/>
      <c r="H34" s="99"/>
    </row>
    <row r="35" spans="1:8" ht="15">
      <c r="A35" s="27" t="s">
        <v>503</v>
      </c>
      <c r="B35" s="27" t="s">
        <v>122</v>
      </c>
      <c r="C35" s="110">
        <v>116933</v>
      </c>
      <c r="D35" s="29">
        <v>453.64</v>
      </c>
      <c r="E35" s="75">
        <v>1.54</v>
      </c>
      <c r="F35" s="30" t="s">
        <v>504</v>
      </c>
      <c r="G35" s="82"/>
      <c r="H35" s="99"/>
    </row>
    <row r="36" spans="1:8" ht="15">
      <c r="A36" s="27" t="s">
        <v>413</v>
      </c>
      <c r="B36" s="27" t="s">
        <v>124</v>
      </c>
      <c r="C36" s="110">
        <v>217352</v>
      </c>
      <c r="D36" s="29">
        <v>434.92</v>
      </c>
      <c r="E36" s="75">
        <v>1.47</v>
      </c>
      <c r="F36" s="30" t="s">
        <v>415</v>
      </c>
      <c r="G36" s="82"/>
      <c r="H36" s="99"/>
    </row>
    <row r="37" spans="1:8" ht="15">
      <c r="A37" s="27" t="s">
        <v>179</v>
      </c>
      <c r="B37" s="27" t="s">
        <v>118</v>
      </c>
      <c r="C37" s="110">
        <v>10300</v>
      </c>
      <c r="D37" s="29">
        <v>431.8</v>
      </c>
      <c r="E37" s="75">
        <v>1.46</v>
      </c>
      <c r="F37" s="30" t="s">
        <v>376</v>
      </c>
      <c r="G37" s="82"/>
      <c r="H37" s="99"/>
    </row>
    <row r="38" spans="1:8" ht="15">
      <c r="A38" s="27" t="s">
        <v>435</v>
      </c>
      <c r="B38" s="27" t="s">
        <v>436</v>
      </c>
      <c r="C38" s="110">
        <v>374400</v>
      </c>
      <c r="D38" s="29">
        <v>418.2</v>
      </c>
      <c r="E38" s="75">
        <v>1.42</v>
      </c>
      <c r="F38" s="30" t="s">
        <v>438</v>
      </c>
      <c r="G38" s="82"/>
      <c r="H38" s="99"/>
    </row>
    <row r="39" spans="1:8" ht="15">
      <c r="A39" s="27" t="s">
        <v>278</v>
      </c>
      <c r="B39" s="27" t="s">
        <v>109</v>
      </c>
      <c r="C39" s="110">
        <v>325000</v>
      </c>
      <c r="D39" s="29">
        <v>417.46</v>
      </c>
      <c r="E39" s="75">
        <v>1.41</v>
      </c>
      <c r="F39" s="30" t="s">
        <v>284</v>
      </c>
      <c r="G39" s="82"/>
      <c r="H39" s="99"/>
    </row>
    <row r="40" spans="1:8" ht="15">
      <c r="A40" s="27" t="s">
        <v>314</v>
      </c>
      <c r="B40" s="27" t="s">
        <v>114</v>
      </c>
      <c r="C40" s="110">
        <v>43300</v>
      </c>
      <c r="D40" s="29">
        <v>414.94</v>
      </c>
      <c r="E40" s="75">
        <v>1.41</v>
      </c>
      <c r="F40" s="30" t="s">
        <v>318</v>
      </c>
      <c r="G40" s="82"/>
      <c r="H40" s="99"/>
    </row>
    <row r="41" spans="1:8" ht="15">
      <c r="A41" s="27" t="s">
        <v>346</v>
      </c>
      <c r="B41" s="27" t="s">
        <v>123</v>
      </c>
      <c r="C41" s="110">
        <v>81477</v>
      </c>
      <c r="D41" s="29">
        <v>413.37</v>
      </c>
      <c r="E41" s="75">
        <v>1.4</v>
      </c>
      <c r="F41" s="30" t="s">
        <v>349</v>
      </c>
      <c r="G41" s="82"/>
      <c r="H41" s="99"/>
    </row>
    <row r="42" spans="1:8" ht="15">
      <c r="A42" s="27" t="s">
        <v>382</v>
      </c>
      <c r="B42" s="27" t="s">
        <v>127</v>
      </c>
      <c r="C42" s="110">
        <v>70167</v>
      </c>
      <c r="D42" s="29">
        <v>398.51</v>
      </c>
      <c r="E42" s="75">
        <v>1.35</v>
      </c>
      <c r="F42" s="30" t="s">
        <v>385</v>
      </c>
      <c r="G42" s="82"/>
      <c r="H42" s="99"/>
    </row>
    <row r="43" spans="1:8" ht="15">
      <c r="A43" s="27" t="s">
        <v>177</v>
      </c>
      <c r="B43" s="27" t="s">
        <v>110</v>
      </c>
      <c r="C43" s="110">
        <v>139784</v>
      </c>
      <c r="D43" s="29">
        <v>394.33</v>
      </c>
      <c r="E43" s="75">
        <v>1.34</v>
      </c>
      <c r="F43" s="30" t="s">
        <v>65</v>
      </c>
      <c r="G43" s="82"/>
      <c r="H43" s="99"/>
    </row>
    <row r="44" spans="1:8" ht="15">
      <c r="A44" s="27" t="s">
        <v>206</v>
      </c>
      <c r="B44" s="27" t="s">
        <v>120</v>
      </c>
      <c r="C44" s="110">
        <v>86400</v>
      </c>
      <c r="D44" s="29">
        <v>381.07</v>
      </c>
      <c r="E44" s="75">
        <v>1.29</v>
      </c>
      <c r="F44" s="30" t="s">
        <v>218</v>
      </c>
      <c r="G44" s="82"/>
      <c r="H44" s="99"/>
    </row>
    <row r="45" spans="1:8" ht="15">
      <c r="A45" s="27" t="s">
        <v>201</v>
      </c>
      <c r="B45" s="27" t="s">
        <v>109</v>
      </c>
      <c r="C45" s="110">
        <v>82100</v>
      </c>
      <c r="D45" s="29">
        <v>378.97</v>
      </c>
      <c r="E45" s="75">
        <v>1.28</v>
      </c>
      <c r="F45" s="30" t="s">
        <v>217</v>
      </c>
      <c r="G45" s="82"/>
      <c r="H45" s="99"/>
    </row>
    <row r="46" spans="1:8" ht="15">
      <c r="A46" s="27" t="s">
        <v>276</v>
      </c>
      <c r="B46" s="27" t="s">
        <v>128</v>
      </c>
      <c r="C46" s="110">
        <v>22894</v>
      </c>
      <c r="D46" s="29">
        <v>374.21</v>
      </c>
      <c r="E46" s="75">
        <v>1.27</v>
      </c>
      <c r="F46" s="30" t="s">
        <v>282</v>
      </c>
      <c r="G46" s="82"/>
      <c r="H46" s="99"/>
    </row>
    <row r="47" spans="1:8" ht="15">
      <c r="A47" s="27" t="s">
        <v>202</v>
      </c>
      <c r="B47" s="27" t="s">
        <v>112</v>
      </c>
      <c r="C47" s="110">
        <v>55118</v>
      </c>
      <c r="D47" s="29">
        <v>364.27</v>
      </c>
      <c r="E47" s="75">
        <v>1.23</v>
      </c>
      <c r="F47" s="30" t="s">
        <v>72</v>
      </c>
      <c r="G47" s="82"/>
      <c r="H47" s="99"/>
    </row>
    <row r="48" spans="1:8" ht="15">
      <c r="A48" s="27" t="s">
        <v>583</v>
      </c>
      <c r="B48" s="27" t="s">
        <v>115</v>
      </c>
      <c r="C48" s="110">
        <v>356000</v>
      </c>
      <c r="D48" s="29">
        <v>362.76</v>
      </c>
      <c r="E48" s="75">
        <v>1.23</v>
      </c>
      <c r="F48" s="30" t="s">
        <v>585</v>
      </c>
      <c r="G48" s="82"/>
      <c r="H48" s="99"/>
    </row>
    <row r="49" spans="1:8" ht="15">
      <c r="A49" s="27" t="s">
        <v>501</v>
      </c>
      <c r="B49" s="27" t="s">
        <v>109</v>
      </c>
      <c r="C49" s="110">
        <v>175200</v>
      </c>
      <c r="D49" s="29">
        <v>361.61</v>
      </c>
      <c r="E49" s="75">
        <v>1.23</v>
      </c>
      <c r="F49" s="30" t="s">
        <v>517</v>
      </c>
      <c r="G49" s="82"/>
      <c r="H49" s="99"/>
    </row>
    <row r="50" spans="1:8" ht="15">
      <c r="A50" s="27" t="s">
        <v>387</v>
      </c>
      <c r="B50" s="27" t="s">
        <v>125</v>
      </c>
      <c r="C50" s="110">
        <v>162500</v>
      </c>
      <c r="D50" s="29">
        <v>346.53</v>
      </c>
      <c r="E50" s="75">
        <v>1.17</v>
      </c>
      <c r="F50" s="30" t="s">
        <v>471</v>
      </c>
      <c r="G50" s="82"/>
      <c r="H50" s="99"/>
    </row>
    <row r="51" spans="1:8" ht="15">
      <c r="A51" s="27" t="s">
        <v>339</v>
      </c>
      <c r="B51" s="27" t="s">
        <v>113</v>
      </c>
      <c r="C51" s="110">
        <v>241400</v>
      </c>
      <c r="D51" s="29">
        <v>334.46</v>
      </c>
      <c r="E51" s="75">
        <v>1.13</v>
      </c>
      <c r="F51" s="30" t="s">
        <v>106</v>
      </c>
      <c r="G51" s="82"/>
      <c r="H51" s="99"/>
    </row>
    <row r="52" spans="1:8" ht="15">
      <c r="A52" s="27" t="s">
        <v>380</v>
      </c>
      <c r="B52" s="27" t="s">
        <v>112</v>
      </c>
      <c r="C52" s="110">
        <v>67500</v>
      </c>
      <c r="D52" s="29">
        <v>327.78</v>
      </c>
      <c r="E52" s="75">
        <v>1.11</v>
      </c>
      <c r="F52" s="30" t="s">
        <v>384</v>
      </c>
      <c r="G52" s="82"/>
      <c r="H52" s="99"/>
    </row>
    <row r="53" spans="1:8" ht="15">
      <c r="A53" s="27" t="s">
        <v>271</v>
      </c>
      <c r="B53" s="27" t="s">
        <v>555</v>
      </c>
      <c r="C53" s="110">
        <v>358500</v>
      </c>
      <c r="D53" s="29">
        <v>314.76</v>
      </c>
      <c r="E53" s="75">
        <v>1.07</v>
      </c>
      <c r="F53" s="30" t="s">
        <v>273</v>
      </c>
      <c r="G53" s="82"/>
      <c r="H53" s="99"/>
    </row>
    <row r="54" spans="1:8" ht="15">
      <c r="A54" s="27" t="s">
        <v>149</v>
      </c>
      <c r="B54" s="27" t="s">
        <v>115</v>
      </c>
      <c r="C54" s="110">
        <v>62069</v>
      </c>
      <c r="D54" s="29">
        <v>305.19</v>
      </c>
      <c r="E54" s="75">
        <v>1.03</v>
      </c>
      <c r="F54" s="30" t="s">
        <v>44</v>
      </c>
      <c r="G54" s="82"/>
      <c r="H54" s="99"/>
    </row>
    <row r="55" spans="1:8" ht="15">
      <c r="A55" s="27" t="s">
        <v>422</v>
      </c>
      <c r="B55" s="27" t="s">
        <v>108</v>
      </c>
      <c r="C55" s="110">
        <v>257449</v>
      </c>
      <c r="D55" s="29">
        <v>277.79</v>
      </c>
      <c r="E55" s="75">
        <v>0.94</v>
      </c>
      <c r="F55" s="30" t="s">
        <v>424</v>
      </c>
      <c r="G55" s="82"/>
      <c r="H55" s="99"/>
    </row>
    <row r="56" spans="1:8" ht="15">
      <c r="A56" s="27" t="s">
        <v>165</v>
      </c>
      <c r="B56" s="27" t="s">
        <v>123</v>
      </c>
      <c r="C56" s="110">
        <v>120845</v>
      </c>
      <c r="D56" s="29">
        <v>264.05</v>
      </c>
      <c r="E56" s="75">
        <v>0.89</v>
      </c>
      <c r="F56" s="30" t="s">
        <v>49</v>
      </c>
      <c r="G56" s="82"/>
      <c r="H56" s="99"/>
    </row>
    <row r="57" spans="1:8" ht="15">
      <c r="A57" s="27" t="s">
        <v>565</v>
      </c>
      <c r="B57" s="27" t="s">
        <v>564</v>
      </c>
      <c r="C57" s="110">
        <v>322625</v>
      </c>
      <c r="D57" s="29">
        <v>248.91</v>
      </c>
      <c r="E57" s="75">
        <v>0.84</v>
      </c>
      <c r="F57" s="30" t="s">
        <v>568</v>
      </c>
      <c r="G57" s="82"/>
      <c r="H57" s="99"/>
    </row>
    <row r="58" spans="1:8" ht="15">
      <c r="A58" s="27" t="s">
        <v>520</v>
      </c>
      <c r="B58" s="27" t="s">
        <v>110</v>
      </c>
      <c r="C58" s="110">
        <v>82990</v>
      </c>
      <c r="D58" s="29">
        <v>232.29</v>
      </c>
      <c r="E58" s="75">
        <v>0.79</v>
      </c>
      <c r="F58" s="30" t="s">
        <v>519</v>
      </c>
      <c r="G58" s="82"/>
      <c r="H58" s="99"/>
    </row>
    <row r="59" spans="1:8" ht="15">
      <c r="A59" s="27" t="s">
        <v>167</v>
      </c>
      <c r="B59" s="27" t="s">
        <v>124</v>
      </c>
      <c r="C59" s="110">
        <v>391700</v>
      </c>
      <c r="D59" s="29">
        <v>229.93</v>
      </c>
      <c r="E59" s="75">
        <v>0.78</v>
      </c>
      <c r="F59" s="30" t="s">
        <v>172</v>
      </c>
      <c r="G59" s="82"/>
      <c r="H59" s="99"/>
    </row>
    <row r="60" spans="1:8" ht="15">
      <c r="A60" s="27" t="s">
        <v>379</v>
      </c>
      <c r="B60" s="27" t="s">
        <v>121</v>
      </c>
      <c r="C60" s="110">
        <v>10000</v>
      </c>
      <c r="D60" s="29">
        <v>224.1</v>
      </c>
      <c r="E60" s="75">
        <v>0.76</v>
      </c>
      <c r="F60" s="30" t="s">
        <v>383</v>
      </c>
      <c r="G60" s="82"/>
      <c r="H60" s="99"/>
    </row>
    <row r="61" spans="1:8" ht="15">
      <c r="A61" s="27" t="s">
        <v>393</v>
      </c>
      <c r="B61" s="27" t="s">
        <v>124</v>
      </c>
      <c r="C61" s="110">
        <v>75000</v>
      </c>
      <c r="D61" s="29">
        <v>207.6</v>
      </c>
      <c r="E61" s="75">
        <v>0.7</v>
      </c>
      <c r="F61" s="30" t="s">
        <v>401</v>
      </c>
      <c r="G61" s="82"/>
      <c r="H61" s="99"/>
    </row>
    <row r="62" spans="1:8" ht="15">
      <c r="A62" s="27" t="s">
        <v>584</v>
      </c>
      <c r="B62" s="27" t="s">
        <v>118</v>
      </c>
      <c r="C62" s="110">
        <v>35500</v>
      </c>
      <c r="D62" s="29">
        <v>152.61</v>
      </c>
      <c r="E62" s="75">
        <v>0.52</v>
      </c>
      <c r="F62" s="30" t="s">
        <v>586</v>
      </c>
      <c r="G62" s="82"/>
      <c r="H62" s="99"/>
    </row>
    <row r="63" spans="1:8" ht="15">
      <c r="A63" s="27" t="s">
        <v>254</v>
      </c>
      <c r="B63" s="27" t="s">
        <v>118</v>
      </c>
      <c r="C63" s="110">
        <v>55321</v>
      </c>
      <c r="D63" s="29">
        <v>145.38</v>
      </c>
      <c r="E63" s="75">
        <v>0.49</v>
      </c>
      <c r="F63" s="30" t="s">
        <v>259</v>
      </c>
      <c r="G63" s="82"/>
      <c r="H63" s="99"/>
    </row>
    <row r="64" spans="1:7" ht="15">
      <c r="A64" s="22" t="s">
        <v>8</v>
      </c>
      <c r="B64" s="22"/>
      <c r="C64" s="111"/>
      <c r="D64" s="32">
        <f>SUM(D8:D63)</f>
        <v>28403.56999999998</v>
      </c>
      <c r="E64" s="32">
        <f>SUM(E8:E63)</f>
        <v>96.25000000000001</v>
      </c>
      <c r="F64" s="40"/>
      <c r="G64" s="99"/>
    </row>
    <row r="65" spans="1:14" s="82" customFormat="1" ht="15">
      <c r="A65" s="22" t="s">
        <v>10</v>
      </c>
      <c r="B65" s="27"/>
      <c r="C65" s="110"/>
      <c r="D65" s="29"/>
      <c r="E65" s="75"/>
      <c r="F65" s="40"/>
      <c r="M65" s="83"/>
      <c r="N65" s="83"/>
    </row>
    <row r="66" spans="1:14" s="82" customFormat="1" ht="15">
      <c r="A66" s="22" t="s">
        <v>17</v>
      </c>
      <c r="B66" s="27"/>
      <c r="C66" s="28"/>
      <c r="D66" s="29">
        <v>3115.71</v>
      </c>
      <c r="E66" s="75">
        <v>10.56</v>
      </c>
      <c r="F66" s="40"/>
      <c r="G66" s="84"/>
      <c r="H66" s="84"/>
      <c r="M66" s="83"/>
      <c r="N66" s="83"/>
    </row>
    <row r="67" spans="1:14" s="82" customFormat="1" ht="15">
      <c r="A67" s="22" t="s">
        <v>18</v>
      </c>
      <c r="B67" s="27"/>
      <c r="C67" s="38"/>
      <c r="D67" s="39">
        <v>-2006.46</v>
      </c>
      <c r="E67" s="75">
        <v>-6.81</v>
      </c>
      <c r="F67" s="40"/>
      <c r="G67" s="84"/>
      <c r="H67" s="84"/>
      <c r="M67" s="83"/>
      <c r="N67" s="83"/>
    </row>
    <row r="68" spans="1:14" s="82" customFormat="1" ht="15">
      <c r="A68" s="43" t="s">
        <v>11</v>
      </c>
      <c r="B68" s="43"/>
      <c r="C68" s="44"/>
      <c r="D68" s="45">
        <f>D64+D66+D67</f>
        <v>29512.81999999998</v>
      </c>
      <c r="E68" s="45">
        <f>E64+E66+E67</f>
        <v>100.00000000000001</v>
      </c>
      <c r="F68" s="46"/>
      <c r="G68" s="98"/>
      <c r="M68" s="83"/>
      <c r="N68" s="83"/>
    </row>
    <row r="69" spans="1:14" s="82" customFormat="1" ht="15">
      <c r="A69" s="85" t="s">
        <v>14</v>
      </c>
      <c r="B69" s="117"/>
      <c r="C69" s="86"/>
      <c r="D69" s="86"/>
      <c r="E69" s="86"/>
      <c r="F69" s="118"/>
      <c r="M69" s="83"/>
      <c r="N69" s="83"/>
    </row>
    <row r="70" spans="1:14" s="82" customFormat="1" ht="15">
      <c r="A70" s="169" t="s">
        <v>472</v>
      </c>
      <c r="B70" s="171"/>
      <c r="C70" s="86"/>
      <c r="D70" s="86"/>
      <c r="E70" s="86"/>
      <c r="F70" s="172"/>
      <c r="M70" s="83"/>
      <c r="N70" s="83"/>
    </row>
    <row r="71" spans="1:14" s="82" customFormat="1" ht="34.5" customHeight="1">
      <c r="A71" s="196" t="s">
        <v>526</v>
      </c>
      <c r="B71" s="197"/>
      <c r="C71" s="197"/>
      <c r="D71" s="197"/>
      <c r="E71" s="197"/>
      <c r="F71" s="198"/>
      <c r="M71" s="83"/>
      <c r="N71" s="83"/>
    </row>
    <row r="72" spans="1:14" s="82" customFormat="1" ht="15">
      <c r="A72" s="227" t="s">
        <v>15</v>
      </c>
      <c r="B72" s="228"/>
      <c r="C72" s="228"/>
      <c r="D72" s="228"/>
      <c r="E72" s="228"/>
      <c r="F72" s="229"/>
      <c r="M72" s="83"/>
      <c r="N72" s="83"/>
    </row>
    <row r="73" spans="1:14" s="82" customFormat="1" ht="15">
      <c r="A73" s="230" t="s">
        <v>19</v>
      </c>
      <c r="B73" s="231"/>
      <c r="C73" s="231"/>
      <c r="D73" s="231"/>
      <c r="E73" s="231"/>
      <c r="F73" s="232"/>
      <c r="M73" s="83"/>
      <c r="N73" s="83"/>
    </row>
    <row r="74" spans="1:6" s="52" customFormat="1" ht="15" customHeight="1">
      <c r="A74" s="51" t="s">
        <v>16</v>
      </c>
      <c r="B74" s="209" t="s">
        <v>521</v>
      </c>
      <c r="C74" s="210"/>
      <c r="D74" s="201" t="s">
        <v>525</v>
      </c>
      <c r="E74" s="202"/>
      <c r="F74" s="203"/>
    </row>
    <row r="75" spans="1:6" s="52" customFormat="1" ht="15" customHeight="1">
      <c r="A75" s="53" t="s">
        <v>367</v>
      </c>
      <c r="B75" s="205">
        <v>14.545</v>
      </c>
      <c r="C75" s="206"/>
      <c r="D75" s="205">
        <v>15.028</v>
      </c>
      <c r="E75" s="216"/>
      <c r="F75" s="206"/>
    </row>
    <row r="76" spans="1:6" s="52" customFormat="1" ht="15" customHeight="1">
      <c r="A76" s="54" t="s">
        <v>371</v>
      </c>
      <c r="B76" s="205">
        <v>14.545</v>
      </c>
      <c r="C76" s="206"/>
      <c r="D76" s="205">
        <v>15.028</v>
      </c>
      <c r="E76" s="216"/>
      <c r="F76" s="206"/>
    </row>
    <row r="77" spans="1:6" s="52" customFormat="1" ht="15" customHeight="1">
      <c r="A77" s="54" t="s">
        <v>426</v>
      </c>
      <c r="B77" s="205">
        <v>14.731</v>
      </c>
      <c r="C77" s="206"/>
      <c r="D77" s="205">
        <v>15.229</v>
      </c>
      <c r="E77" s="216"/>
      <c r="F77" s="206"/>
    </row>
    <row r="78" spans="1:6" s="52" customFormat="1" ht="15" customHeight="1">
      <c r="A78" s="54" t="s">
        <v>373</v>
      </c>
      <c r="B78" s="205">
        <v>14.731</v>
      </c>
      <c r="C78" s="206"/>
      <c r="D78" s="205">
        <v>15.229</v>
      </c>
      <c r="E78" s="216"/>
      <c r="F78" s="206"/>
    </row>
    <row r="79" spans="1:14" s="88" customFormat="1" ht="15">
      <c r="A79" s="116" t="s">
        <v>527</v>
      </c>
      <c r="B79" s="117"/>
      <c r="C79" s="117"/>
      <c r="D79" s="117"/>
      <c r="E79" s="117"/>
      <c r="F79" s="118"/>
      <c r="M79" s="89"/>
      <c r="N79" s="89"/>
    </row>
    <row r="80" spans="1:14" s="88" customFormat="1" ht="15">
      <c r="A80" s="233" t="s">
        <v>528</v>
      </c>
      <c r="B80" s="234"/>
      <c r="C80" s="234"/>
      <c r="D80" s="234"/>
      <c r="E80" s="234"/>
      <c r="F80" s="235"/>
      <c r="M80" s="89"/>
      <c r="N80" s="89"/>
    </row>
    <row r="81" spans="1:14" s="88" customFormat="1" ht="15">
      <c r="A81" s="188" t="s">
        <v>529</v>
      </c>
      <c r="B81" s="189"/>
      <c r="C81" s="189"/>
      <c r="D81" s="189"/>
      <c r="E81" s="189"/>
      <c r="F81" s="190"/>
      <c r="M81" s="89"/>
      <c r="N81" s="89"/>
    </row>
    <row r="82" spans="1:14" s="88" customFormat="1" ht="15">
      <c r="A82" s="193" t="s">
        <v>545</v>
      </c>
      <c r="B82" s="194"/>
      <c r="C82" s="194"/>
      <c r="D82" s="194"/>
      <c r="E82" s="194"/>
      <c r="F82" s="87"/>
      <c r="M82" s="89"/>
      <c r="N82" s="89"/>
    </row>
    <row r="83" spans="1:14" s="88" customFormat="1" ht="15">
      <c r="A83" s="152" t="s">
        <v>549</v>
      </c>
      <c r="B83" s="153"/>
      <c r="C83" s="153"/>
      <c r="D83" s="153"/>
      <c r="E83" s="153"/>
      <c r="F83" s="87"/>
      <c r="M83" s="89"/>
      <c r="N83" s="89"/>
    </row>
    <row r="84" spans="1:14" s="88" customFormat="1" ht="15">
      <c r="A84" s="161" t="s">
        <v>531</v>
      </c>
      <c r="B84" s="162"/>
      <c r="C84" s="162"/>
      <c r="D84" s="162"/>
      <c r="E84" s="162"/>
      <c r="F84" s="155"/>
      <c r="M84" s="89"/>
      <c r="N84" s="89"/>
    </row>
    <row r="85" spans="1:14" s="82" customFormat="1" ht="15">
      <c r="A85" s="178" t="s">
        <v>534</v>
      </c>
      <c r="B85" s="1"/>
      <c r="C85" s="1"/>
      <c r="D85" s="1"/>
      <c r="E85" s="1"/>
      <c r="F85" s="55"/>
      <c r="M85" s="83"/>
      <c r="N85" s="83"/>
    </row>
    <row r="86" spans="1:14" s="82" customFormat="1" ht="15">
      <c r="A86" s="1"/>
      <c r="B86" s="1"/>
      <c r="C86" s="1"/>
      <c r="D86" s="1"/>
      <c r="E86" s="1"/>
      <c r="F86" s="55"/>
      <c r="M86" s="83"/>
      <c r="N86" s="83"/>
    </row>
    <row r="87" spans="1:14" s="82" customFormat="1" ht="15">
      <c r="A87" s="1"/>
      <c r="B87" s="1"/>
      <c r="C87" s="1"/>
      <c r="D87" s="1"/>
      <c r="E87" s="1"/>
      <c r="F87" s="55"/>
      <c r="M87" s="83"/>
      <c r="N87" s="83"/>
    </row>
  </sheetData>
  <sheetProtection/>
  <mergeCells count="17">
    <mergeCell ref="A2:F2"/>
    <mergeCell ref="D78:F78"/>
    <mergeCell ref="A72:F72"/>
    <mergeCell ref="A73:F73"/>
    <mergeCell ref="B74:C74"/>
    <mergeCell ref="D74:F74"/>
    <mergeCell ref="A71:F71"/>
    <mergeCell ref="A81:F81"/>
    <mergeCell ref="A82:E82"/>
    <mergeCell ref="B75:C75"/>
    <mergeCell ref="D75:F75"/>
    <mergeCell ref="B76:C76"/>
    <mergeCell ref="D76:F76"/>
    <mergeCell ref="A80:F80"/>
    <mergeCell ref="B77:C77"/>
    <mergeCell ref="D77:F77"/>
    <mergeCell ref="B78:C78"/>
  </mergeCells>
  <printOptions/>
  <pageMargins left="1.15" right="0.7" top="0.55" bottom="0.57" header="0.3" footer="0.3"/>
  <pageSetup fitToHeight="1" fitToWidth="1" horizontalDpi="600" verticalDpi="600" orientation="portrait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6.140625" style="1" customWidth="1"/>
    <col min="3" max="3" width="12.421875" style="1" customWidth="1"/>
    <col min="4" max="4" width="14.57421875" style="1" customWidth="1"/>
    <col min="5" max="5" width="15.28125" style="1" customWidth="1"/>
    <col min="6" max="6" width="17.8515625" style="55" customWidth="1"/>
    <col min="7" max="7" width="10.28125" style="58" bestFit="1" customWidth="1"/>
    <col min="8" max="16384" width="9.140625" style="58" customWidth="1"/>
  </cols>
  <sheetData>
    <row r="1" spans="1:6" ht="15">
      <c r="A1" s="3" t="s">
        <v>0</v>
      </c>
      <c r="B1" s="4"/>
      <c r="C1" s="5"/>
      <c r="D1" s="6"/>
      <c r="E1" s="6"/>
      <c r="F1" s="72"/>
    </row>
    <row r="2" spans="1:6" ht="15">
      <c r="A2" s="3" t="s">
        <v>378</v>
      </c>
      <c r="B2" s="4"/>
      <c r="C2" s="7"/>
      <c r="D2" s="4"/>
      <c r="E2" s="4"/>
      <c r="F2" s="73"/>
    </row>
    <row r="3" spans="1:6" ht="15">
      <c r="A3" s="3" t="s">
        <v>552</v>
      </c>
      <c r="B3" s="8"/>
      <c r="C3" s="9"/>
      <c r="D3" s="8"/>
      <c r="E3" s="8"/>
      <c r="F3" s="74"/>
    </row>
    <row r="4" spans="1:6" ht="15">
      <c r="A4" s="3"/>
      <c r="B4" s="8"/>
      <c r="C4" s="9"/>
      <c r="D4" s="8"/>
      <c r="E4" s="8"/>
      <c r="F4" s="74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09"/>
      <c r="D7" s="20"/>
      <c r="E7" s="23"/>
      <c r="F7" s="24"/>
    </row>
    <row r="8" spans="1:8" ht="15">
      <c r="A8" s="27" t="s">
        <v>134</v>
      </c>
      <c r="B8" s="27" t="s">
        <v>109</v>
      </c>
      <c r="C8" s="110">
        <v>650000</v>
      </c>
      <c r="D8" s="29">
        <v>7682.35</v>
      </c>
      <c r="E8" s="75">
        <v>6.46</v>
      </c>
      <c r="F8" s="30" t="s">
        <v>31</v>
      </c>
      <c r="G8" s="82"/>
      <c r="H8" s="99"/>
    </row>
    <row r="9" spans="1:8" ht="15">
      <c r="A9" s="27" t="s">
        <v>136</v>
      </c>
      <c r="B9" s="27" t="s">
        <v>113</v>
      </c>
      <c r="C9" s="110">
        <v>351200</v>
      </c>
      <c r="D9" s="29">
        <v>5175.11</v>
      </c>
      <c r="E9" s="75">
        <v>4.35</v>
      </c>
      <c r="F9" s="30" t="s">
        <v>29</v>
      </c>
      <c r="G9" s="82"/>
      <c r="H9" s="99"/>
    </row>
    <row r="10" spans="1:8" ht="15">
      <c r="A10" s="27" t="s">
        <v>135</v>
      </c>
      <c r="B10" s="27" t="s">
        <v>109</v>
      </c>
      <c r="C10" s="110">
        <v>1603700</v>
      </c>
      <c r="D10" s="29">
        <v>3923.45</v>
      </c>
      <c r="E10" s="75">
        <v>3.3</v>
      </c>
      <c r="F10" s="30" t="s">
        <v>306</v>
      </c>
      <c r="G10" s="82"/>
      <c r="H10" s="99"/>
    </row>
    <row r="11" spans="1:8" ht="15">
      <c r="A11" s="27" t="s">
        <v>192</v>
      </c>
      <c r="B11" s="27" t="s">
        <v>109</v>
      </c>
      <c r="C11" s="110">
        <v>325000</v>
      </c>
      <c r="D11" s="29">
        <v>3584.26</v>
      </c>
      <c r="E11" s="75">
        <v>3.01</v>
      </c>
      <c r="F11" s="30" t="s">
        <v>69</v>
      </c>
      <c r="G11" s="82"/>
      <c r="H11" s="99"/>
    </row>
    <row r="12" spans="1:8" ht="15">
      <c r="A12" s="27" t="s">
        <v>287</v>
      </c>
      <c r="B12" s="27" t="s">
        <v>117</v>
      </c>
      <c r="C12" s="110">
        <v>2804100</v>
      </c>
      <c r="D12" s="29">
        <v>3055.07</v>
      </c>
      <c r="E12" s="75">
        <v>2.57</v>
      </c>
      <c r="F12" s="30" t="s">
        <v>291</v>
      </c>
      <c r="G12" s="82"/>
      <c r="H12" s="99"/>
    </row>
    <row r="13" spans="1:8" ht="15">
      <c r="A13" s="27" t="s">
        <v>140</v>
      </c>
      <c r="B13" s="27" t="s">
        <v>109</v>
      </c>
      <c r="C13" s="110">
        <v>561200</v>
      </c>
      <c r="D13" s="29">
        <v>2891.3</v>
      </c>
      <c r="E13" s="75">
        <v>2.43</v>
      </c>
      <c r="F13" s="30" t="s">
        <v>168</v>
      </c>
      <c r="G13" s="82"/>
      <c r="H13" s="99"/>
    </row>
    <row r="14" spans="1:8" ht="15">
      <c r="A14" s="27" t="s">
        <v>155</v>
      </c>
      <c r="B14" s="27" t="s">
        <v>115</v>
      </c>
      <c r="C14" s="110">
        <v>86300</v>
      </c>
      <c r="D14" s="29">
        <v>2784.64</v>
      </c>
      <c r="E14" s="75">
        <v>2.34</v>
      </c>
      <c r="F14" s="30" t="s">
        <v>52</v>
      </c>
      <c r="G14" s="82"/>
      <c r="H14" s="99"/>
    </row>
    <row r="15" spans="1:8" ht="15">
      <c r="A15" s="27" t="s">
        <v>193</v>
      </c>
      <c r="B15" s="27" t="s">
        <v>123</v>
      </c>
      <c r="C15" s="110">
        <v>235400</v>
      </c>
      <c r="D15" s="29">
        <v>2773.6</v>
      </c>
      <c r="E15" s="75">
        <v>2.33</v>
      </c>
      <c r="F15" s="30" t="s">
        <v>84</v>
      </c>
      <c r="G15" s="82"/>
      <c r="H15" s="99"/>
    </row>
    <row r="16" spans="1:8" ht="15">
      <c r="A16" s="27" t="s">
        <v>210</v>
      </c>
      <c r="B16" s="27" t="s">
        <v>127</v>
      </c>
      <c r="C16" s="110">
        <v>2039738</v>
      </c>
      <c r="D16" s="29">
        <v>2664.92</v>
      </c>
      <c r="E16" s="75">
        <v>2.24</v>
      </c>
      <c r="F16" s="30" t="s">
        <v>400</v>
      </c>
      <c r="G16" s="82"/>
      <c r="H16" s="99"/>
    </row>
    <row r="17" spans="1:8" ht="15">
      <c r="A17" s="27" t="s">
        <v>157</v>
      </c>
      <c r="B17" s="27" t="s">
        <v>114</v>
      </c>
      <c r="C17" s="110">
        <v>212173</v>
      </c>
      <c r="D17" s="29">
        <v>2626.07</v>
      </c>
      <c r="E17" s="75">
        <v>2.21</v>
      </c>
      <c r="F17" s="30" t="s">
        <v>26</v>
      </c>
      <c r="G17" s="82"/>
      <c r="H17" s="99"/>
    </row>
    <row r="18" spans="1:8" ht="15">
      <c r="A18" s="27" t="s">
        <v>139</v>
      </c>
      <c r="B18" s="27" t="s">
        <v>109</v>
      </c>
      <c r="C18" s="110">
        <v>338400</v>
      </c>
      <c r="D18" s="29">
        <v>2526.33</v>
      </c>
      <c r="E18" s="75">
        <v>2.12</v>
      </c>
      <c r="F18" s="30" t="s">
        <v>40</v>
      </c>
      <c r="G18" s="82"/>
      <c r="H18" s="99"/>
    </row>
    <row r="19" spans="1:8" ht="15">
      <c r="A19" s="27" t="s">
        <v>149</v>
      </c>
      <c r="B19" s="27" t="s">
        <v>115</v>
      </c>
      <c r="C19" s="110">
        <v>494900</v>
      </c>
      <c r="D19" s="29">
        <v>2433.42</v>
      </c>
      <c r="E19" s="75">
        <v>2.05</v>
      </c>
      <c r="F19" s="30" t="s">
        <v>44</v>
      </c>
      <c r="G19" s="82"/>
      <c r="H19" s="99"/>
    </row>
    <row r="20" spans="1:8" ht="15">
      <c r="A20" s="27" t="s">
        <v>431</v>
      </c>
      <c r="B20" s="27" t="s">
        <v>113</v>
      </c>
      <c r="C20" s="110">
        <v>1351500</v>
      </c>
      <c r="D20" s="29">
        <v>2423.92</v>
      </c>
      <c r="E20" s="75">
        <v>2.04</v>
      </c>
      <c r="F20" s="30" t="s">
        <v>433</v>
      </c>
      <c r="G20" s="82"/>
      <c r="H20" s="99"/>
    </row>
    <row r="21" spans="1:8" ht="15">
      <c r="A21" s="27" t="s">
        <v>188</v>
      </c>
      <c r="B21" s="27" t="s">
        <v>117</v>
      </c>
      <c r="C21" s="110">
        <v>11680</v>
      </c>
      <c r="D21" s="29">
        <v>2159.15</v>
      </c>
      <c r="E21" s="75">
        <v>1.82</v>
      </c>
      <c r="F21" s="30" t="s">
        <v>68</v>
      </c>
      <c r="G21" s="82"/>
      <c r="H21" s="99"/>
    </row>
    <row r="22" spans="1:8" ht="15">
      <c r="A22" s="27" t="s">
        <v>560</v>
      </c>
      <c r="B22" s="27" t="s">
        <v>117</v>
      </c>
      <c r="C22" s="110">
        <v>672100</v>
      </c>
      <c r="D22" s="29">
        <v>2113.75</v>
      </c>
      <c r="E22" s="75">
        <v>1.78</v>
      </c>
      <c r="F22" s="30" t="s">
        <v>66</v>
      </c>
      <c r="G22" s="82"/>
      <c r="H22" s="99"/>
    </row>
    <row r="23" spans="1:8" ht="15">
      <c r="A23" s="27" t="s">
        <v>144</v>
      </c>
      <c r="B23" s="27" t="s">
        <v>117</v>
      </c>
      <c r="C23" s="110">
        <v>66400</v>
      </c>
      <c r="D23" s="29">
        <v>2057.67</v>
      </c>
      <c r="E23" s="75">
        <v>1.73</v>
      </c>
      <c r="F23" s="30" t="s">
        <v>37</v>
      </c>
      <c r="G23" s="82"/>
      <c r="H23" s="99"/>
    </row>
    <row r="24" spans="1:8" ht="15">
      <c r="A24" s="27" t="s">
        <v>329</v>
      </c>
      <c r="B24" s="27" t="s">
        <v>127</v>
      </c>
      <c r="C24" s="110">
        <v>735120</v>
      </c>
      <c r="D24" s="29">
        <v>2006.88</v>
      </c>
      <c r="E24" s="75">
        <v>1.69</v>
      </c>
      <c r="F24" s="30" t="s">
        <v>337</v>
      </c>
      <c r="G24" s="82"/>
      <c r="H24" s="99"/>
    </row>
    <row r="25" spans="1:8" ht="15">
      <c r="A25" s="27" t="s">
        <v>322</v>
      </c>
      <c r="B25" s="27" t="s">
        <v>122</v>
      </c>
      <c r="C25" s="110">
        <v>539268</v>
      </c>
      <c r="D25" s="29">
        <v>1900.92</v>
      </c>
      <c r="E25" s="75">
        <v>1.6</v>
      </c>
      <c r="F25" s="30" t="s">
        <v>331</v>
      </c>
      <c r="G25" s="82"/>
      <c r="H25" s="99"/>
    </row>
    <row r="26" spans="1:8" ht="15">
      <c r="A26" s="27" t="s">
        <v>138</v>
      </c>
      <c r="B26" s="27" t="s">
        <v>111</v>
      </c>
      <c r="C26" s="110">
        <v>196500</v>
      </c>
      <c r="D26" s="29">
        <v>1882.18</v>
      </c>
      <c r="E26" s="75">
        <v>1.58</v>
      </c>
      <c r="F26" s="30" t="s">
        <v>27</v>
      </c>
      <c r="G26" s="82"/>
      <c r="H26" s="99"/>
    </row>
    <row r="27" spans="1:8" ht="15">
      <c r="A27" s="27" t="s">
        <v>156</v>
      </c>
      <c r="B27" s="27" t="s">
        <v>115</v>
      </c>
      <c r="C27" s="110">
        <v>819000</v>
      </c>
      <c r="D27" s="29">
        <v>1870.6</v>
      </c>
      <c r="E27" s="75">
        <v>1.57</v>
      </c>
      <c r="F27" s="30" t="s">
        <v>170</v>
      </c>
      <c r="G27" s="82"/>
      <c r="H27" s="99"/>
    </row>
    <row r="28" spans="1:8" ht="15">
      <c r="A28" s="27" t="s">
        <v>381</v>
      </c>
      <c r="B28" s="27" t="s">
        <v>132</v>
      </c>
      <c r="C28" s="110">
        <v>1720000</v>
      </c>
      <c r="D28" s="29">
        <v>1867.06</v>
      </c>
      <c r="E28" s="75">
        <v>1.57</v>
      </c>
      <c r="F28" s="30" t="s">
        <v>38</v>
      </c>
      <c r="G28" s="82"/>
      <c r="H28" s="99"/>
    </row>
    <row r="29" spans="1:8" ht="15">
      <c r="A29" s="27" t="s">
        <v>137</v>
      </c>
      <c r="B29" s="27" t="s">
        <v>115</v>
      </c>
      <c r="C29" s="110">
        <v>14100</v>
      </c>
      <c r="D29" s="29">
        <v>1851.32</v>
      </c>
      <c r="E29" s="75">
        <v>1.56</v>
      </c>
      <c r="F29" s="30" t="s">
        <v>33</v>
      </c>
      <c r="G29" s="82"/>
      <c r="H29" s="99"/>
    </row>
    <row r="30" spans="1:8" ht="15">
      <c r="A30" s="27" t="s">
        <v>143</v>
      </c>
      <c r="B30" s="27" t="s">
        <v>117</v>
      </c>
      <c r="C30" s="110">
        <v>43700</v>
      </c>
      <c r="D30" s="29">
        <v>1818.62</v>
      </c>
      <c r="E30" s="75">
        <v>1.53</v>
      </c>
      <c r="F30" s="30" t="s">
        <v>54</v>
      </c>
      <c r="G30" s="82"/>
      <c r="H30" s="99"/>
    </row>
    <row r="31" spans="1:8" ht="15">
      <c r="A31" s="27" t="s">
        <v>175</v>
      </c>
      <c r="B31" s="27" t="s">
        <v>109</v>
      </c>
      <c r="C31" s="110">
        <v>3314000</v>
      </c>
      <c r="D31" s="29">
        <v>1734.88</v>
      </c>
      <c r="E31" s="75">
        <v>1.46</v>
      </c>
      <c r="F31" s="30" t="s">
        <v>62</v>
      </c>
      <c r="G31" s="82"/>
      <c r="H31" s="99"/>
    </row>
    <row r="32" spans="1:8" ht="15">
      <c r="A32" s="27" t="s">
        <v>483</v>
      </c>
      <c r="B32" s="27" t="s">
        <v>117</v>
      </c>
      <c r="C32" s="110">
        <v>126100</v>
      </c>
      <c r="D32" s="29">
        <v>1667.42</v>
      </c>
      <c r="E32" s="75">
        <v>1.4</v>
      </c>
      <c r="F32" s="30" t="s">
        <v>484</v>
      </c>
      <c r="G32" s="82"/>
      <c r="H32" s="99"/>
    </row>
    <row r="33" spans="1:8" ht="15">
      <c r="A33" s="27" t="s">
        <v>228</v>
      </c>
      <c r="B33" s="27" t="s">
        <v>113</v>
      </c>
      <c r="C33" s="110">
        <v>586000</v>
      </c>
      <c r="D33" s="29">
        <v>1614.43</v>
      </c>
      <c r="E33" s="75">
        <v>1.36</v>
      </c>
      <c r="F33" s="30" t="s">
        <v>99</v>
      </c>
      <c r="G33" s="82"/>
      <c r="H33" s="99"/>
    </row>
    <row r="34" spans="1:8" ht="15">
      <c r="A34" s="27" t="s">
        <v>152</v>
      </c>
      <c r="B34" s="27" t="s">
        <v>111</v>
      </c>
      <c r="C34" s="110">
        <v>173700</v>
      </c>
      <c r="D34" s="29">
        <v>1574.5</v>
      </c>
      <c r="E34" s="75">
        <v>1.32</v>
      </c>
      <c r="F34" s="30" t="s">
        <v>34</v>
      </c>
      <c r="G34" s="82"/>
      <c r="H34" s="99"/>
    </row>
    <row r="35" spans="1:8" ht="15">
      <c r="A35" s="27" t="s">
        <v>208</v>
      </c>
      <c r="B35" s="27" t="s">
        <v>115</v>
      </c>
      <c r="C35" s="110">
        <v>947895</v>
      </c>
      <c r="D35" s="29">
        <v>1523.27</v>
      </c>
      <c r="E35" s="75">
        <v>1.28</v>
      </c>
      <c r="F35" s="30" t="s">
        <v>220</v>
      </c>
      <c r="G35" s="82"/>
      <c r="H35" s="99"/>
    </row>
    <row r="36" spans="1:8" ht="15">
      <c r="A36" s="27" t="s">
        <v>163</v>
      </c>
      <c r="B36" s="27" t="s">
        <v>113</v>
      </c>
      <c r="C36" s="110">
        <v>1100300</v>
      </c>
      <c r="D36" s="29">
        <v>1521.16</v>
      </c>
      <c r="E36" s="75">
        <v>1.28</v>
      </c>
      <c r="F36" s="30" t="s">
        <v>50</v>
      </c>
      <c r="G36" s="82"/>
      <c r="H36" s="99"/>
    </row>
    <row r="37" spans="1:8" ht="15">
      <c r="A37" s="27" t="s">
        <v>314</v>
      </c>
      <c r="B37" s="27" t="s">
        <v>114</v>
      </c>
      <c r="C37" s="110">
        <v>158700</v>
      </c>
      <c r="D37" s="29">
        <v>1520.82</v>
      </c>
      <c r="E37" s="75">
        <v>1.28</v>
      </c>
      <c r="F37" s="30" t="s">
        <v>318</v>
      </c>
      <c r="G37" s="82"/>
      <c r="H37" s="99"/>
    </row>
    <row r="38" spans="1:8" ht="15">
      <c r="A38" s="27" t="s">
        <v>182</v>
      </c>
      <c r="B38" s="27" t="s">
        <v>115</v>
      </c>
      <c r="C38" s="110">
        <v>99300</v>
      </c>
      <c r="D38" s="29">
        <v>1518.35</v>
      </c>
      <c r="E38" s="75">
        <v>1.28</v>
      </c>
      <c r="F38" s="30" t="s">
        <v>87</v>
      </c>
      <c r="G38" s="82"/>
      <c r="H38" s="99"/>
    </row>
    <row r="39" spans="1:8" ht="15">
      <c r="A39" s="27" t="s">
        <v>302</v>
      </c>
      <c r="B39" s="27" t="s">
        <v>127</v>
      </c>
      <c r="C39" s="110">
        <v>132600</v>
      </c>
      <c r="D39" s="29">
        <v>1445.67</v>
      </c>
      <c r="E39" s="75">
        <v>1.22</v>
      </c>
      <c r="F39" s="30" t="s">
        <v>307</v>
      </c>
      <c r="G39" s="82"/>
      <c r="H39" s="99"/>
    </row>
    <row r="40" spans="1:8" ht="15">
      <c r="A40" s="27" t="s">
        <v>161</v>
      </c>
      <c r="B40" s="27" t="s">
        <v>125</v>
      </c>
      <c r="C40" s="110">
        <v>181129</v>
      </c>
      <c r="D40" s="29">
        <v>1373.68</v>
      </c>
      <c r="E40" s="75">
        <v>1.16</v>
      </c>
      <c r="F40" s="30" t="s">
        <v>55</v>
      </c>
      <c r="G40" s="82"/>
      <c r="H40" s="99"/>
    </row>
    <row r="41" spans="1:8" ht="15">
      <c r="A41" s="27" t="s">
        <v>198</v>
      </c>
      <c r="B41" s="27" t="s">
        <v>126</v>
      </c>
      <c r="C41" s="110">
        <v>567464</v>
      </c>
      <c r="D41" s="29">
        <v>1349.43</v>
      </c>
      <c r="E41" s="75">
        <v>1.13</v>
      </c>
      <c r="F41" s="30" t="s">
        <v>75</v>
      </c>
      <c r="G41" s="82"/>
      <c r="H41" s="99"/>
    </row>
    <row r="42" spans="1:8" ht="15">
      <c r="A42" s="27" t="s">
        <v>269</v>
      </c>
      <c r="B42" s="27" t="s">
        <v>125</v>
      </c>
      <c r="C42" s="110">
        <v>104700</v>
      </c>
      <c r="D42" s="29">
        <v>1345.71</v>
      </c>
      <c r="E42" s="75">
        <v>1.13</v>
      </c>
      <c r="F42" s="30" t="s">
        <v>272</v>
      </c>
      <c r="G42" s="82"/>
      <c r="H42" s="99"/>
    </row>
    <row r="43" spans="1:8" ht="15">
      <c r="A43" s="27" t="s">
        <v>561</v>
      </c>
      <c r="B43" s="27" t="s">
        <v>109</v>
      </c>
      <c r="C43" s="110">
        <v>129800</v>
      </c>
      <c r="D43" s="29">
        <v>1340.83</v>
      </c>
      <c r="E43" s="75">
        <v>1.13</v>
      </c>
      <c r="F43" s="30" t="s">
        <v>562</v>
      </c>
      <c r="G43" s="82"/>
      <c r="H43" s="99"/>
    </row>
    <row r="44" spans="1:8" ht="15">
      <c r="A44" s="27" t="s">
        <v>178</v>
      </c>
      <c r="B44" s="27" t="s">
        <v>125</v>
      </c>
      <c r="C44" s="110">
        <v>320200</v>
      </c>
      <c r="D44" s="29">
        <v>1335.07</v>
      </c>
      <c r="E44" s="75">
        <v>1.12</v>
      </c>
      <c r="F44" s="30" t="s">
        <v>184</v>
      </c>
      <c r="G44" s="82"/>
      <c r="H44" s="99"/>
    </row>
    <row r="45" spans="1:8" ht="15">
      <c r="A45" s="27" t="s">
        <v>286</v>
      </c>
      <c r="B45" s="27" t="s">
        <v>127</v>
      </c>
      <c r="C45" s="110">
        <v>238982</v>
      </c>
      <c r="D45" s="29">
        <v>1327.31</v>
      </c>
      <c r="E45" s="75">
        <v>1.12</v>
      </c>
      <c r="F45" s="30" t="s">
        <v>290</v>
      </c>
      <c r="G45" s="82"/>
      <c r="H45" s="99"/>
    </row>
    <row r="46" spans="1:8" ht="15">
      <c r="A46" s="27" t="s">
        <v>194</v>
      </c>
      <c r="B46" s="27" t="s">
        <v>123</v>
      </c>
      <c r="C46" s="110">
        <v>108600</v>
      </c>
      <c r="D46" s="29">
        <v>1307.76</v>
      </c>
      <c r="E46" s="75">
        <v>1.1</v>
      </c>
      <c r="F46" s="30" t="s">
        <v>67</v>
      </c>
      <c r="G46" s="82"/>
      <c r="H46" s="99"/>
    </row>
    <row r="47" spans="1:8" ht="15">
      <c r="A47" s="27" t="s">
        <v>454</v>
      </c>
      <c r="B47" s="27" t="s">
        <v>127</v>
      </c>
      <c r="C47" s="110">
        <v>528700</v>
      </c>
      <c r="D47" s="29">
        <v>1293.73</v>
      </c>
      <c r="E47" s="75">
        <v>1.09</v>
      </c>
      <c r="F47" s="30" t="s">
        <v>457</v>
      </c>
      <c r="G47" s="82"/>
      <c r="H47" s="99"/>
    </row>
    <row r="48" spans="1:8" ht="15">
      <c r="A48" s="27" t="s">
        <v>429</v>
      </c>
      <c r="B48" s="27" t="s">
        <v>430</v>
      </c>
      <c r="C48" s="110">
        <v>1074000</v>
      </c>
      <c r="D48" s="29">
        <v>1230.8</v>
      </c>
      <c r="E48" s="75">
        <v>1.04</v>
      </c>
      <c r="F48" s="30" t="s">
        <v>432</v>
      </c>
      <c r="G48" s="82"/>
      <c r="H48" s="99"/>
    </row>
    <row r="49" spans="1:8" ht="15">
      <c r="A49" s="27" t="s">
        <v>32</v>
      </c>
      <c r="B49" s="27" t="s">
        <v>109</v>
      </c>
      <c r="C49" s="110">
        <v>586900</v>
      </c>
      <c r="D49" s="29">
        <v>1202.85</v>
      </c>
      <c r="E49" s="75">
        <v>1.01</v>
      </c>
      <c r="F49" s="30" t="s">
        <v>308</v>
      </c>
      <c r="G49" s="82"/>
      <c r="H49" s="99"/>
    </row>
    <row r="50" spans="1:8" ht="15">
      <c r="A50" s="27" t="s">
        <v>321</v>
      </c>
      <c r="B50" s="27" t="s">
        <v>115</v>
      </c>
      <c r="C50" s="110">
        <v>353000</v>
      </c>
      <c r="D50" s="29">
        <v>1196.49</v>
      </c>
      <c r="E50" s="75">
        <v>1.01</v>
      </c>
      <c r="F50" s="30" t="s">
        <v>83</v>
      </c>
      <c r="G50" s="82"/>
      <c r="H50" s="99"/>
    </row>
    <row r="51" spans="1:8" ht="15">
      <c r="A51" s="27" t="s">
        <v>326</v>
      </c>
      <c r="B51" s="27" t="s">
        <v>122</v>
      </c>
      <c r="C51" s="110">
        <v>29382</v>
      </c>
      <c r="D51" s="29">
        <v>1160.59</v>
      </c>
      <c r="E51" s="75">
        <v>0.98</v>
      </c>
      <c r="F51" s="30" t="s">
        <v>81</v>
      </c>
      <c r="G51" s="82"/>
      <c r="H51" s="99"/>
    </row>
    <row r="52" spans="1:8" ht="15">
      <c r="A52" s="27" t="s">
        <v>243</v>
      </c>
      <c r="B52" s="27" t="s">
        <v>113</v>
      </c>
      <c r="C52" s="110">
        <v>348665</v>
      </c>
      <c r="D52" s="29">
        <v>1157.74</v>
      </c>
      <c r="E52" s="75">
        <v>0.97</v>
      </c>
      <c r="F52" s="30" t="s">
        <v>249</v>
      </c>
      <c r="G52" s="82"/>
      <c r="H52" s="99"/>
    </row>
    <row r="53" spans="1:8" ht="15">
      <c r="A53" s="27" t="s">
        <v>435</v>
      </c>
      <c r="B53" s="27" t="s">
        <v>436</v>
      </c>
      <c r="C53" s="110">
        <v>1032035</v>
      </c>
      <c r="D53" s="29">
        <v>1152.78</v>
      </c>
      <c r="E53" s="75">
        <v>0.97</v>
      </c>
      <c r="F53" s="30" t="s">
        <v>438</v>
      </c>
      <c r="G53" s="82"/>
      <c r="H53" s="99"/>
    </row>
    <row r="54" spans="1:8" ht="15">
      <c r="A54" s="27" t="s">
        <v>303</v>
      </c>
      <c r="B54" s="27" t="s">
        <v>120</v>
      </c>
      <c r="C54" s="110">
        <v>19964</v>
      </c>
      <c r="D54" s="29">
        <v>1139.08</v>
      </c>
      <c r="E54" s="75">
        <v>0.96</v>
      </c>
      <c r="F54" s="30" t="s">
        <v>45</v>
      </c>
      <c r="G54" s="82"/>
      <c r="H54" s="99"/>
    </row>
    <row r="55" spans="1:8" ht="15">
      <c r="A55" s="27" t="s">
        <v>197</v>
      </c>
      <c r="B55" s="27" t="s">
        <v>127</v>
      </c>
      <c r="C55" s="110">
        <v>118600</v>
      </c>
      <c r="D55" s="29">
        <v>1124.27</v>
      </c>
      <c r="E55" s="75">
        <v>0.95</v>
      </c>
      <c r="F55" s="30" t="s">
        <v>214</v>
      </c>
      <c r="G55" s="82"/>
      <c r="H55" s="99"/>
    </row>
    <row r="56" spans="1:8" ht="15">
      <c r="A56" s="27" t="s">
        <v>270</v>
      </c>
      <c r="B56" s="27" t="s">
        <v>122</v>
      </c>
      <c r="C56" s="110">
        <v>86311</v>
      </c>
      <c r="D56" s="29">
        <v>1067.62</v>
      </c>
      <c r="E56" s="75">
        <v>0.9</v>
      </c>
      <c r="F56" s="30" t="s">
        <v>104</v>
      </c>
      <c r="G56" s="82"/>
      <c r="H56" s="99"/>
    </row>
    <row r="57" spans="1:8" ht="15">
      <c r="A57" s="27" t="s">
        <v>275</v>
      </c>
      <c r="B57" s="27" t="s">
        <v>122</v>
      </c>
      <c r="C57" s="110">
        <v>150307</v>
      </c>
      <c r="D57" s="29">
        <v>1020.36</v>
      </c>
      <c r="E57" s="75">
        <v>0.86</v>
      </c>
      <c r="F57" s="30" t="s">
        <v>281</v>
      </c>
      <c r="G57" s="82"/>
      <c r="H57" s="99"/>
    </row>
    <row r="58" spans="1:8" ht="15">
      <c r="A58" s="27" t="s">
        <v>146</v>
      </c>
      <c r="B58" s="27" t="s">
        <v>124</v>
      </c>
      <c r="C58" s="110">
        <v>342290</v>
      </c>
      <c r="D58" s="29">
        <v>1008.22</v>
      </c>
      <c r="E58" s="75">
        <v>0.85</v>
      </c>
      <c r="F58" s="30" t="s">
        <v>57</v>
      </c>
      <c r="G58" s="82"/>
      <c r="H58" s="99"/>
    </row>
    <row r="59" spans="1:8" ht="15">
      <c r="A59" s="27" t="s">
        <v>395</v>
      </c>
      <c r="B59" s="27" t="s">
        <v>113</v>
      </c>
      <c r="C59" s="110">
        <v>164189</v>
      </c>
      <c r="D59" s="29">
        <v>983.74</v>
      </c>
      <c r="E59" s="75">
        <v>0.83</v>
      </c>
      <c r="F59" s="30" t="s">
        <v>403</v>
      </c>
      <c r="G59" s="82"/>
      <c r="H59" s="99"/>
    </row>
    <row r="60" spans="1:8" ht="15">
      <c r="A60" s="27" t="s">
        <v>154</v>
      </c>
      <c r="B60" s="27" t="s">
        <v>124</v>
      </c>
      <c r="C60" s="110">
        <v>67500</v>
      </c>
      <c r="D60" s="29">
        <v>971.36</v>
      </c>
      <c r="E60" s="75">
        <v>0.82</v>
      </c>
      <c r="F60" s="30" t="s">
        <v>35</v>
      </c>
      <c r="G60" s="82"/>
      <c r="H60" s="99"/>
    </row>
    <row r="61" spans="1:8" ht="15">
      <c r="A61" s="27" t="s">
        <v>241</v>
      </c>
      <c r="B61" s="27" t="s">
        <v>122</v>
      </c>
      <c r="C61" s="110">
        <v>100000</v>
      </c>
      <c r="D61" s="29">
        <v>941.2</v>
      </c>
      <c r="E61" s="75">
        <v>0.79</v>
      </c>
      <c r="F61" s="30" t="s">
        <v>98</v>
      </c>
      <c r="G61" s="82"/>
      <c r="H61" s="99"/>
    </row>
    <row r="62" spans="1:8" ht="15">
      <c r="A62" s="27" t="s">
        <v>189</v>
      </c>
      <c r="B62" s="27" t="s">
        <v>124</v>
      </c>
      <c r="C62" s="110">
        <v>485800</v>
      </c>
      <c r="D62" s="29">
        <v>933.46</v>
      </c>
      <c r="E62" s="75">
        <v>0.79</v>
      </c>
      <c r="F62" s="30" t="s">
        <v>70</v>
      </c>
      <c r="G62" s="82"/>
      <c r="H62" s="99"/>
    </row>
    <row r="63" spans="1:8" ht="15">
      <c r="A63" s="27" t="s">
        <v>167</v>
      </c>
      <c r="B63" s="27" t="s">
        <v>124</v>
      </c>
      <c r="C63" s="110">
        <v>1505000</v>
      </c>
      <c r="D63" s="29">
        <v>883.44</v>
      </c>
      <c r="E63" s="75">
        <v>0.74</v>
      </c>
      <c r="F63" s="30" t="s">
        <v>172</v>
      </c>
      <c r="G63" s="82"/>
      <c r="H63" s="99"/>
    </row>
    <row r="64" spans="1:8" ht="15">
      <c r="A64" s="27" t="s">
        <v>393</v>
      </c>
      <c r="B64" s="27" t="s">
        <v>124</v>
      </c>
      <c r="C64" s="110">
        <v>317100</v>
      </c>
      <c r="D64" s="29">
        <v>877.73</v>
      </c>
      <c r="E64" s="75">
        <v>0.74</v>
      </c>
      <c r="F64" s="30" t="s">
        <v>401</v>
      </c>
      <c r="G64" s="82"/>
      <c r="H64" s="99"/>
    </row>
    <row r="65" spans="1:8" ht="15">
      <c r="A65" s="27" t="s">
        <v>205</v>
      </c>
      <c r="B65" s="27" t="s">
        <v>123</v>
      </c>
      <c r="C65" s="110">
        <v>100400</v>
      </c>
      <c r="D65" s="29">
        <v>873.83</v>
      </c>
      <c r="E65" s="75">
        <v>0.73</v>
      </c>
      <c r="F65" s="30" t="s">
        <v>77</v>
      </c>
      <c r="G65" s="82"/>
      <c r="H65" s="99"/>
    </row>
    <row r="66" spans="1:8" ht="15">
      <c r="A66" s="27" t="s">
        <v>213</v>
      </c>
      <c r="B66" s="27" t="s">
        <v>113</v>
      </c>
      <c r="C66" s="110">
        <v>253000</v>
      </c>
      <c r="D66" s="29">
        <v>849.83</v>
      </c>
      <c r="E66" s="75">
        <v>0.71</v>
      </c>
      <c r="F66" s="30" t="s">
        <v>76</v>
      </c>
      <c r="G66" s="82"/>
      <c r="H66" s="99"/>
    </row>
    <row r="67" spans="1:8" ht="15">
      <c r="A67" s="27" t="s">
        <v>288</v>
      </c>
      <c r="B67" s="27" t="s">
        <v>127</v>
      </c>
      <c r="C67" s="110">
        <v>562052</v>
      </c>
      <c r="D67" s="29">
        <v>838.02</v>
      </c>
      <c r="E67" s="75">
        <v>0.7</v>
      </c>
      <c r="F67" s="30" t="s">
        <v>292</v>
      </c>
      <c r="G67" s="82"/>
      <c r="H67" s="99"/>
    </row>
    <row r="68" spans="1:8" ht="15">
      <c r="A68" s="27" t="s">
        <v>362</v>
      </c>
      <c r="B68" s="27" t="s">
        <v>120</v>
      </c>
      <c r="C68" s="110">
        <v>31331</v>
      </c>
      <c r="D68" s="29">
        <v>783.07</v>
      </c>
      <c r="E68" s="75">
        <v>0.66</v>
      </c>
      <c r="F68" s="30" t="s">
        <v>363</v>
      </c>
      <c r="G68" s="82"/>
      <c r="H68" s="99"/>
    </row>
    <row r="69" spans="1:8" ht="15">
      <c r="A69" s="27" t="s">
        <v>191</v>
      </c>
      <c r="B69" s="27" t="s">
        <v>120</v>
      </c>
      <c r="C69" s="110">
        <v>86000</v>
      </c>
      <c r="D69" s="29">
        <v>722.06</v>
      </c>
      <c r="E69" s="75">
        <v>0.61</v>
      </c>
      <c r="F69" s="30" t="s">
        <v>59</v>
      </c>
      <c r="G69" s="82"/>
      <c r="H69" s="99"/>
    </row>
    <row r="70" spans="1:8" ht="15">
      <c r="A70" s="27" t="s">
        <v>462</v>
      </c>
      <c r="B70" s="27" t="s">
        <v>131</v>
      </c>
      <c r="C70" s="110">
        <v>195400</v>
      </c>
      <c r="D70" s="29">
        <v>695.82</v>
      </c>
      <c r="E70" s="75">
        <v>0.59</v>
      </c>
      <c r="F70" s="30" t="s">
        <v>463</v>
      </c>
      <c r="G70" s="82"/>
      <c r="H70" s="99"/>
    </row>
    <row r="71" spans="1:8" ht="15">
      <c r="A71" s="27" t="s">
        <v>141</v>
      </c>
      <c r="B71" s="27" t="s">
        <v>119</v>
      </c>
      <c r="C71" s="110">
        <v>329600</v>
      </c>
      <c r="D71" s="29">
        <v>694.63</v>
      </c>
      <c r="E71" s="75">
        <v>0.58</v>
      </c>
      <c r="F71" s="30" t="s">
        <v>39</v>
      </c>
      <c r="G71" s="82"/>
      <c r="H71" s="99"/>
    </row>
    <row r="72" spans="1:8" ht="15">
      <c r="A72" s="27" t="s">
        <v>289</v>
      </c>
      <c r="B72" s="27" t="s">
        <v>132</v>
      </c>
      <c r="C72" s="110">
        <v>585100</v>
      </c>
      <c r="D72" s="29">
        <v>615.82</v>
      </c>
      <c r="E72" s="75">
        <v>0.52</v>
      </c>
      <c r="F72" s="30" t="s">
        <v>293</v>
      </c>
      <c r="G72" s="82"/>
      <c r="H72" s="99"/>
    </row>
    <row r="73" spans="1:8" ht="15">
      <c r="A73" s="27" t="s">
        <v>274</v>
      </c>
      <c r="B73" s="27" t="s">
        <v>120</v>
      </c>
      <c r="C73" s="110">
        <v>113549</v>
      </c>
      <c r="D73" s="29">
        <v>515.85</v>
      </c>
      <c r="E73" s="75">
        <v>0.43</v>
      </c>
      <c r="F73" s="30" t="s">
        <v>280</v>
      </c>
      <c r="G73" s="82"/>
      <c r="H73" s="99"/>
    </row>
    <row r="74" spans="1:8" ht="15">
      <c r="A74" s="27" t="s">
        <v>553</v>
      </c>
      <c r="B74" s="27" t="s">
        <v>114</v>
      </c>
      <c r="C74" s="110">
        <v>156300</v>
      </c>
      <c r="D74" s="29">
        <v>502.58</v>
      </c>
      <c r="E74" s="75">
        <v>0.42</v>
      </c>
      <c r="F74" s="30" t="s">
        <v>556</v>
      </c>
      <c r="G74" s="82"/>
      <c r="H74" s="99"/>
    </row>
    <row r="75" spans="1:8" ht="15">
      <c r="A75" s="27" t="s">
        <v>225</v>
      </c>
      <c r="B75" s="27" t="s">
        <v>114</v>
      </c>
      <c r="C75" s="110">
        <v>34800</v>
      </c>
      <c r="D75" s="29">
        <v>483.51</v>
      </c>
      <c r="E75" s="75">
        <v>0.41</v>
      </c>
      <c r="F75" s="30" t="s">
        <v>85</v>
      </c>
      <c r="G75" s="82"/>
      <c r="H75" s="99"/>
    </row>
    <row r="76" spans="1:8" ht="15">
      <c r="A76" s="27" t="s">
        <v>204</v>
      </c>
      <c r="B76" s="27" t="s">
        <v>123</v>
      </c>
      <c r="C76" s="110">
        <v>13653</v>
      </c>
      <c r="D76" s="29">
        <v>468.6</v>
      </c>
      <c r="E76" s="75">
        <v>0.39</v>
      </c>
      <c r="F76" s="30" t="s">
        <v>79</v>
      </c>
      <c r="G76" s="82"/>
      <c r="H76" s="99"/>
    </row>
    <row r="77" spans="1:8" ht="15">
      <c r="A77" s="27" t="s">
        <v>587</v>
      </c>
      <c r="B77" s="27" t="s">
        <v>114</v>
      </c>
      <c r="C77" s="110">
        <v>142100</v>
      </c>
      <c r="D77" s="29">
        <v>450.46</v>
      </c>
      <c r="E77" s="75">
        <v>0.38</v>
      </c>
      <c r="F77" s="30" t="s">
        <v>588</v>
      </c>
      <c r="G77" s="82"/>
      <c r="H77" s="99"/>
    </row>
    <row r="78" spans="1:8" ht="15">
      <c r="A78" s="27" t="s">
        <v>490</v>
      </c>
      <c r="B78" s="27" t="s">
        <v>491</v>
      </c>
      <c r="C78" s="110">
        <v>47700</v>
      </c>
      <c r="D78" s="29">
        <v>443.85</v>
      </c>
      <c r="E78" s="75">
        <v>0.37</v>
      </c>
      <c r="F78" s="30" t="s">
        <v>493</v>
      </c>
      <c r="G78" s="82"/>
      <c r="H78" s="99"/>
    </row>
    <row r="79" spans="1:8" ht="15">
      <c r="A79" s="27" t="s">
        <v>328</v>
      </c>
      <c r="B79" s="27" t="s">
        <v>122</v>
      </c>
      <c r="C79" s="110">
        <v>117776</v>
      </c>
      <c r="D79" s="29">
        <v>435.01</v>
      </c>
      <c r="E79" s="29">
        <v>0.37</v>
      </c>
      <c r="F79" s="30" t="s">
        <v>336</v>
      </c>
      <c r="G79" s="82"/>
      <c r="H79" s="99"/>
    </row>
    <row r="80" spans="1:8" ht="15">
      <c r="A80" s="27" t="s">
        <v>387</v>
      </c>
      <c r="B80" s="27" t="s">
        <v>125</v>
      </c>
      <c r="C80" s="110">
        <v>191900</v>
      </c>
      <c r="D80" s="29">
        <v>409.23</v>
      </c>
      <c r="E80" s="29">
        <v>0.34</v>
      </c>
      <c r="F80" s="30" t="s">
        <v>471</v>
      </c>
      <c r="G80" s="82"/>
      <c r="H80" s="99"/>
    </row>
    <row r="81" spans="1:8" ht="15">
      <c r="A81" s="27" t="s">
        <v>487</v>
      </c>
      <c r="B81" s="27" t="s">
        <v>114</v>
      </c>
      <c r="C81" s="110">
        <v>36347</v>
      </c>
      <c r="D81" s="29">
        <v>354.58</v>
      </c>
      <c r="E81" s="29">
        <v>0.3</v>
      </c>
      <c r="F81" s="30" t="s">
        <v>488</v>
      </c>
      <c r="G81" s="82"/>
      <c r="H81" s="99"/>
    </row>
    <row r="82" spans="1:8" ht="15">
      <c r="A82" s="27" t="s">
        <v>323</v>
      </c>
      <c r="B82" s="27" t="s">
        <v>125</v>
      </c>
      <c r="C82" s="110">
        <v>76776</v>
      </c>
      <c r="D82" s="29">
        <v>262.34</v>
      </c>
      <c r="E82" s="29">
        <v>0.22</v>
      </c>
      <c r="F82" s="30" t="s">
        <v>332</v>
      </c>
      <c r="G82" s="82"/>
      <c r="H82" s="99"/>
    </row>
    <row r="83" spans="1:8" ht="15">
      <c r="A83" s="27" t="s">
        <v>165</v>
      </c>
      <c r="B83" s="27" t="s">
        <v>123</v>
      </c>
      <c r="C83" s="110">
        <v>62625</v>
      </c>
      <c r="D83" s="29">
        <v>136.84</v>
      </c>
      <c r="E83" s="29">
        <v>0.12</v>
      </c>
      <c r="F83" s="30" t="s">
        <v>49</v>
      </c>
      <c r="G83" s="82"/>
      <c r="H83" s="99"/>
    </row>
    <row r="84" spans="1:8" ht="15">
      <c r="A84" s="27" t="s">
        <v>316</v>
      </c>
      <c r="B84" s="27" t="s">
        <v>126</v>
      </c>
      <c r="C84" s="110">
        <v>823488</v>
      </c>
      <c r="D84" s="29">
        <v>76.17</v>
      </c>
      <c r="E84" s="29">
        <v>0.06</v>
      </c>
      <c r="F84" s="30" t="s">
        <v>364</v>
      </c>
      <c r="G84" s="82"/>
      <c r="H84" s="99"/>
    </row>
    <row r="85" spans="1:7" ht="15">
      <c r="A85" s="22" t="s">
        <v>8</v>
      </c>
      <c r="B85" s="22"/>
      <c r="C85" s="111"/>
      <c r="D85" s="32">
        <f>SUM(D8:D84)</f>
        <v>117530.44000000005</v>
      </c>
      <c r="E85" s="32">
        <f>SUM(E8:E84)</f>
        <v>98.86</v>
      </c>
      <c r="F85" s="40"/>
      <c r="G85" s="99"/>
    </row>
    <row r="86" spans="1:14" s="82" customFormat="1" ht="15">
      <c r="A86" s="22" t="s">
        <v>10</v>
      </c>
      <c r="B86" s="27"/>
      <c r="C86" s="110"/>
      <c r="D86" s="29"/>
      <c r="E86" s="75"/>
      <c r="F86" s="40"/>
      <c r="M86" s="83"/>
      <c r="N86" s="83"/>
    </row>
    <row r="87" spans="1:14" s="82" customFormat="1" ht="15">
      <c r="A87" s="22" t="s">
        <v>17</v>
      </c>
      <c r="B87" s="27"/>
      <c r="C87" s="28"/>
      <c r="D87" s="29">
        <v>2178.81</v>
      </c>
      <c r="E87" s="75">
        <v>1.83</v>
      </c>
      <c r="F87" s="40"/>
      <c r="G87" s="84"/>
      <c r="M87" s="83"/>
      <c r="N87" s="83"/>
    </row>
    <row r="88" spans="1:14" s="82" customFormat="1" ht="15">
      <c r="A88" s="22" t="s">
        <v>18</v>
      </c>
      <c r="B88" s="27"/>
      <c r="C88" s="38"/>
      <c r="D88" s="39">
        <v>-812.18</v>
      </c>
      <c r="E88" s="75">
        <v>-0.69</v>
      </c>
      <c r="F88" s="148"/>
      <c r="G88" s="84"/>
      <c r="M88" s="83"/>
      <c r="N88" s="83"/>
    </row>
    <row r="89" spans="1:14" s="82" customFormat="1" ht="15">
      <c r="A89" s="43" t="s">
        <v>11</v>
      </c>
      <c r="B89" s="43"/>
      <c r="C89" s="44"/>
      <c r="D89" s="45">
        <f>D85+D87+D88</f>
        <v>118897.07000000005</v>
      </c>
      <c r="E89" s="76">
        <f>+E85+E87+E88</f>
        <v>100</v>
      </c>
      <c r="F89" s="46"/>
      <c r="G89" s="98"/>
      <c r="M89" s="83"/>
      <c r="N89" s="83"/>
    </row>
    <row r="90" spans="1:14" s="82" customFormat="1" ht="15">
      <c r="A90" s="85" t="s">
        <v>14</v>
      </c>
      <c r="B90" s="117"/>
      <c r="C90" s="86"/>
      <c r="D90" s="86"/>
      <c r="E90" s="86"/>
      <c r="F90" s="118"/>
      <c r="M90" s="83"/>
      <c r="N90" s="83"/>
    </row>
    <row r="91" spans="1:14" s="82" customFormat="1" ht="29.25" customHeight="1">
      <c r="A91" s="196" t="s">
        <v>526</v>
      </c>
      <c r="B91" s="197"/>
      <c r="C91" s="197"/>
      <c r="D91" s="197"/>
      <c r="E91" s="197"/>
      <c r="F91" s="198"/>
      <c r="M91" s="83"/>
      <c r="N91" s="83"/>
    </row>
    <row r="92" spans="1:14" s="82" customFormat="1" ht="15">
      <c r="A92" s="227" t="s">
        <v>15</v>
      </c>
      <c r="B92" s="228"/>
      <c r="C92" s="228"/>
      <c r="D92" s="228"/>
      <c r="E92" s="228"/>
      <c r="F92" s="229"/>
      <c r="M92" s="83"/>
      <c r="N92" s="83"/>
    </row>
    <row r="93" spans="1:14" s="82" customFormat="1" ht="15">
      <c r="A93" s="230" t="s">
        <v>19</v>
      </c>
      <c r="B93" s="231"/>
      <c r="C93" s="231"/>
      <c r="D93" s="231"/>
      <c r="E93" s="231"/>
      <c r="F93" s="232"/>
      <c r="M93" s="83"/>
      <c r="N93" s="83"/>
    </row>
    <row r="94" spans="1:6" s="52" customFormat="1" ht="15" customHeight="1">
      <c r="A94" s="51" t="s">
        <v>16</v>
      </c>
      <c r="B94" s="209" t="s">
        <v>521</v>
      </c>
      <c r="C94" s="210"/>
      <c r="D94" s="201" t="s">
        <v>525</v>
      </c>
      <c r="E94" s="202"/>
      <c r="F94" s="203"/>
    </row>
    <row r="95" spans="1:7" s="52" customFormat="1" ht="15" customHeight="1">
      <c r="A95" s="53" t="s">
        <v>367</v>
      </c>
      <c r="B95" s="205">
        <v>11.325</v>
      </c>
      <c r="C95" s="206"/>
      <c r="D95" s="205">
        <v>11.626</v>
      </c>
      <c r="E95" s="216"/>
      <c r="F95" s="206"/>
      <c r="G95" s="159"/>
    </row>
    <row r="96" spans="1:6" s="52" customFormat="1" ht="15" customHeight="1">
      <c r="A96" s="54" t="s">
        <v>371</v>
      </c>
      <c r="B96" s="205">
        <v>11.325</v>
      </c>
      <c r="C96" s="206"/>
      <c r="D96" s="205">
        <v>11.626</v>
      </c>
      <c r="E96" s="216"/>
      <c r="F96" s="206"/>
    </row>
    <row r="97" spans="1:6" s="52" customFormat="1" ht="15" customHeight="1">
      <c r="A97" s="54" t="s">
        <v>426</v>
      </c>
      <c r="B97" s="205">
        <v>11.453</v>
      </c>
      <c r="C97" s="206"/>
      <c r="D97" s="205">
        <v>11.763</v>
      </c>
      <c r="E97" s="216"/>
      <c r="F97" s="206"/>
    </row>
    <row r="98" spans="1:6" s="52" customFormat="1" ht="15" customHeight="1">
      <c r="A98" s="54" t="s">
        <v>373</v>
      </c>
      <c r="B98" s="205">
        <v>11.453</v>
      </c>
      <c r="C98" s="206"/>
      <c r="D98" s="205">
        <v>11.763</v>
      </c>
      <c r="E98" s="216"/>
      <c r="F98" s="206"/>
    </row>
    <row r="99" spans="1:14" s="88" customFormat="1" ht="15">
      <c r="A99" s="116" t="s">
        <v>527</v>
      </c>
      <c r="B99" s="117"/>
      <c r="C99" s="117"/>
      <c r="D99" s="117"/>
      <c r="E99" s="117"/>
      <c r="F99" s="118"/>
      <c r="M99" s="89"/>
      <c r="N99" s="89"/>
    </row>
    <row r="100" spans="1:14" s="88" customFormat="1" ht="16.5" customHeight="1">
      <c r="A100" s="233" t="s">
        <v>528</v>
      </c>
      <c r="B100" s="234"/>
      <c r="C100" s="234"/>
      <c r="D100" s="234"/>
      <c r="E100" s="234"/>
      <c r="F100" s="235"/>
      <c r="M100" s="89"/>
      <c r="N100" s="89"/>
    </row>
    <row r="101" spans="1:14" s="88" customFormat="1" ht="15">
      <c r="A101" s="188" t="s">
        <v>529</v>
      </c>
      <c r="B101" s="189"/>
      <c r="C101" s="189"/>
      <c r="D101" s="189"/>
      <c r="E101" s="189"/>
      <c r="F101" s="190"/>
      <c r="M101" s="89"/>
      <c r="N101" s="89"/>
    </row>
    <row r="102" spans="1:14" s="88" customFormat="1" ht="15">
      <c r="A102" s="193" t="s">
        <v>545</v>
      </c>
      <c r="B102" s="194"/>
      <c r="C102" s="194"/>
      <c r="D102" s="194"/>
      <c r="E102" s="194"/>
      <c r="F102" s="87"/>
      <c r="M102" s="89"/>
      <c r="N102" s="89"/>
    </row>
    <row r="103" spans="1:14" s="88" customFormat="1" ht="15">
      <c r="A103" s="152" t="s">
        <v>550</v>
      </c>
      <c r="B103" s="153"/>
      <c r="C103" s="153"/>
      <c r="D103" s="153"/>
      <c r="E103" s="153"/>
      <c r="F103" s="87"/>
      <c r="M103" s="89"/>
      <c r="N103" s="89"/>
    </row>
    <row r="104" spans="1:14" s="88" customFormat="1" ht="15">
      <c r="A104" s="161" t="s">
        <v>531</v>
      </c>
      <c r="B104" s="162"/>
      <c r="C104" s="162"/>
      <c r="D104" s="162"/>
      <c r="E104" s="162"/>
      <c r="F104" s="155"/>
      <c r="M104" s="89"/>
      <c r="N104" s="89"/>
    </row>
    <row r="105" spans="1:14" s="82" customFormat="1" ht="15">
      <c r="A105" s="178" t="s">
        <v>534</v>
      </c>
      <c r="B105" s="1"/>
      <c r="C105" s="1"/>
      <c r="D105" s="1"/>
      <c r="E105" s="1"/>
      <c r="F105" s="55"/>
      <c r="M105" s="83"/>
      <c r="N105" s="83"/>
    </row>
    <row r="106" spans="1:14" s="82" customFormat="1" ht="15">
      <c r="A106" s="1"/>
      <c r="B106" s="1"/>
      <c r="C106" s="1"/>
      <c r="D106" s="1"/>
      <c r="E106" s="1"/>
      <c r="F106" s="55"/>
      <c r="M106" s="83"/>
      <c r="N106" s="83"/>
    </row>
    <row r="107" spans="1:14" s="82" customFormat="1" ht="15">
      <c r="A107" s="1"/>
      <c r="B107" s="1"/>
      <c r="C107" s="1"/>
      <c r="D107" s="1"/>
      <c r="E107" s="1"/>
      <c r="F107" s="55"/>
      <c r="M107" s="83"/>
      <c r="N107" s="83"/>
    </row>
  </sheetData>
  <sheetProtection/>
  <mergeCells count="16">
    <mergeCell ref="A91:F91"/>
    <mergeCell ref="A92:F92"/>
    <mergeCell ref="A93:F93"/>
    <mergeCell ref="B94:C94"/>
    <mergeCell ref="D94:F94"/>
    <mergeCell ref="B95:C95"/>
    <mergeCell ref="D95:F95"/>
    <mergeCell ref="B96:C96"/>
    <mergeCell ref="D96:F96"/>
    <mergeCell ref="B97:C97"/>
    <mergeCell ref="D97:F97"/>
    <mergeCell ref="A101:F101"/>
    <mergeCell ref="A102:E102"/>
    <mergeCell ref="B98:C98"/>
    <mergeCell ref="D98:F98"/>
    <mergeCell ref="A100:F100"/>
  </mergeCells>
  <printOptions/>
  <pageMargins left="1.15" right="0.7" top="0.55" bottom="0.57" header="0.3" footer="0.3"/>
  <pageSetup fitToHeight="1" fitToWidth="1" horizontalDpi="600" verticalDpi="600" orientation="portrait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7.8515625" style="1" bestFit="1" customWidth="1"/>
    <col min="3" max="3" width="19.57421875" style="1" customWidth="1"/>
    <col min="4" max="4" width="18.140625" style="126" bestFit="1" customWidth="1"/>
    <col min="5" max="5" width="23.28125" style="1" customWidth="1"/>
    <col min="6" max="6" width="17.8515625" style="55" customWidth="1"/>
    <col min="7" max="7" width="20.00390625" style="58" bestFit="1" customWidth="1"/>
    <col min="8" max="16384" width="9.140625" style="58" customWidth="1"/>
  </cols>
  <sheetData>
    <row r="1" spans="1:6" ht="15">
      <c r="A1" s="3" t="s">
        <v>0</v>
      </c>
      <c r="B1" s="4"/>
      <c r="C1" s="5"/>
      <c r="D1" s="239"/>
      <c r="E1" s="6"/>
      <c r="F1" s="72"/>
    </row>
    <row r="2" spans="1:6" ht="15">
      <c r="A2" s="3" t="s">
        <v>591</v>
      </c>
      <c r="B2" s="4"/>
      <c r="C2" s="7"/>
      <c r="D2" s="7"/>
      <c r="E2" s="4"/>
      <c r="F2" s="73"/>
    </row>
    <row r="3" spans="1:6" ht="15">
      <c r="A3" s="3" t="s">
        <v>552</v>
      </c>
      <c r="B3" s="8"/>
      <c r="C3" s="9"/>
      <c r="D3" s="7"/>
      <c r="E3" s="8"/>
      <c r="F3" s="74"/>
    </row>
    <row r="4" spans="1:6" ht="15">
      <c r="A4" s="3"/>
      <c r="B4" s="8"/>
      <c r="C4" s="9"/>
      <c r="D4" s="7"/>
      <c r="E4" s="8"/>
      <c r="F4" s="74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9"/>
      <c r="E6" s="23"/>
      <c r="F6" s="24"/>
    </row>
    <row r="7" spans="1:6" ht="15">
      <c r="A7" s="22" t="s">
        <v>25</v>
      </c>
      <c r="B7" s="18"/>
      <c r="C7" s="109"/>
      <c r="D7" s="29"/>
      <c r="E7" s="23"/>
      <c r="F7" s="24"/>
    </row>
    <row r="8" spans="1:6" ht="15">
      <c r="A8" s="27" t="s">
        <v>138</v>
      </c>
      <c r="B8" s="27" t="s">
        <v>111</v>
      </c>
      <c r="C8" s="110">
        <v>308000</v>
      </c>
      <c r="D8" s="29">
        <v>2950.18</v>
      </c>
      <c r="E8" s="75">
        <v>9.86</v>
      </c>
      <c r="F8" s="30" t="s">
        <v>27</v>
      </c>
    </row>
    <row r="9" spans="1:6" ht="15">
      <c r="A9" s="27" t="s">
        <v>134</v>
      </c>
      <c r="B9" s="27" t="s">
        <v>109</v>
      </c>
      <c r="C9" s="110">
        <v>236500</v>
      </c>
      <c r="D9" s="29">
        <v>2795.19</v>
      </c>
      <c r="E9" s="75">
        <v>9.35</v>
      </c>
      <c r="F9" s="30" t="s">
        <v>31</v>
      </c>
    </row>
    <row r="10" spans="1:6" ht="15">
      <c r="A10" s="27" t="s">
        <v>592</v>
      </c>
      <c r="B10" s="27" t="s">
        <v>114</v>
      </c>
      <c r="C10" s="110">
        <v>3412200</v>
      </c>
      <c r="D10" s="29">
        <v>1758.99</v>
      </c>
      <c r="E10" s="75">
        <v>5.88</v>
      </c>
      <c r="F10" s="30" t="s">
        <v>593</v>
      </c>
    </row>
    <row r="11" spans="1:6" ht="15">
      <c r="A11" s="27" t="s">
        <v>189</v>
      </c>
      <c r="B11" s="27" t="s">
        <v>124</v>
      </c>
      <c r="C11" s="110">
        <v>878400</v>
      </c>
      <c r="D11" s="29">
        <v>1687.85</v>
      </c>
      <c r="E11" s="75">
        <v>5.64</v>
      </c>
      <c r="F11" s="30" t="s">
        <v>70</v>
      </c>
    </row>
    <row r="12" spans="1:6" ht="15">
      <c r="A12" s="27" t="s">
        <v>594</v>
      </c>
      <c r="B12" s="27" t="s">
        <v>126</v>
      </c>
      <c r="C12" s="110">
        <v>2436000</v>
      </c>
      <c r="D12" s="29">
        <v>1266.72</v>
      </c>
      <c r="E12" s="75">
        <v>4.24</v>
      </c>
      <c r="F12" s="30" t="s">
        <v>595</v>
      </c>
    </row>
    <row r="13" spans="1:6" ht="15">
      <c r="A13" s="27" t="s">
        <v>596</v>
      </c>
      <c r="B13" s="27" t="s">
        <v>122</v>
      </c>
      <c r="C13" s="110">
        <v>1696000</v>
      </c>
      <c r="D13" s="29">
        <v>1094.77</v>
      </c>
      <c r="E13" s="75">
        <v>3.66</v>
      </c>
      <c r="F13" s="30" t="s">
        <v>597</v>
      </c>
    </row>
    <row r="14" spans="1:6" ht="15">
      <c r="A14" s="27" t="s">
        <v>598</v>
      </c>
      <c r="B14" s="27" t="s">
        <v>108</v>
      </c>
      <c r="C14" s="110">
        <v>2669000</v>
      </c>
      <c r="D14" s="29">
        <v>1088.95</v>
      </c>
      <c r="E14" s="75">
        <v>3.64</v>
      </c>
      <c r="F14" s="30" t="s">
        <v>599</v>
      </c>
    </row>
    <row r="15" spans="1:6" ht="15">
      <c r="A15" s="27" t="s">
        <v>600</v>
      </c>
      <c r="B15" s="27" t="s">
        <v>110</v>
      </c>
      <c r="C15" s="110">
        <v>804000</v>
      </c>
      <c r="D15" s="29">
        <v>946.71</v>
      </c>
      <c r="E15" s="75">
        <v>3.17</v>
      </c>
      <c r="F15" s="30" t="s">
        <v>601</v>
      </c>
    </row>
    <row r="16" spans="1:6" ht="15">
      <c r="A16" s="27" t="s">
        <v>266</v>
      </c>
      <c r="B16" s="27" t="s">
        <v>110</v>
      </c>
      <c r="C16" s="110">
        <v>30200</v>
      </c>
      <c r="D16" s="29">
        <v>817.27</v>
      </c>
      <c r="E16" s="75">
        <v>2.73</v>
      </c>
      <c r="F16" s="30" t="s">
        <v>93</v>
      </c>
    </row>
    <row r="17" spans="1:6" ht="15">
      <c r="A17" s="27" t="s">
        <v>602</v>
      </c>
      <c r="B17" s="27" t="s">
        <v>120</v>
      </c>
      <c r="C17" s="110">
        <v>1965</v>
      </c>
      <c r="D17" s="29">
        <v>663.67</v>
      </c>
      <c r="E17" s="75">
        <v>2.22</v>
      </c>
      <c r="F17" s="30" t="s">
        <v>603</v>
      </c>
    </row>
    <row r="18" spans="1:6" ht="15">
      <c r="A18" s="27" t="s">
        <v>604</v>
      </c>
      <c r="B18" s="27" t="s">
        <v>109</v>
      </c>
      <c r="C18" s="110">
        <v>3366000</v>
      </c>
      <c r="D18" s="29">
        <v>641.22</v>
      </c>
      <c r="E18" s="75">
        <v>2.14</v>
      </c>
      <c r="F18" s="30" t="s">
        <v>605</v>
      </c>
    </row>
    <row r="19" spans="1:6" ht="15">
      <c r="A19" s="27" t="s">
        <v>606</v>
      </c>
      <c r="B19" s="27" t="s">
        <v>118</v>
      </c>
      <c r="C19" s="110">
        <v>61500</v>
      </c>
      <c r="D19" s="29">
        <v>563.92</v>
      </c>
      <c r="E19" s="75">
        <v>1.89</v>
      </c>
      <c r="F19" s="30" t="s">
        <v>607</v>
      </c>
    </row>
    <row r="20" spans="1:6" ht="15">
      <c r="A20" s="27" t="s">
        <v>431</v>
      </c>
      <c r="B20" s="27" t="s">
        <v>113</v>
      </c>
      <c r="C20" s="110">
        <v>305800</v>
      </c>
      <c r="D20" s="29">
        <v>548.45</v>
      </c>
      <c r="E20" s="75">
        <v>1.83</v>
      </c>
      <c r="F20" s="30" t="s">
        <v>433</v>
      </c>
    </row>
    <row r="21" spans="1:6" ht="15">
      <c r="A21" s="27" t="s">
        <v>608</v>
      </c>
      <c r="B21" s="27" t="s">
        <v>114</v>
      </c>
      <c r="C21" s="110">
        <v>72800</v>
      </c>
      <c r="D21" s="29">
        <v>523.03</v>
      </c>
      <c r="E21" s="75">
        <v>1.75</v>
      </c>
      <c r="F21" s="30" t="s">
        <v>609</v>
      </c>
    </row>
    <row r="22" spans="1:6" ht="15">
      <c r="A22" s="27" t="s">
        <v>143</v>
      </c>
      <c r="B22" s="27" t="s">
        <v>117</v>
      </c>
      <c r="C22" s="110">
        <v>12250</v>
      </c>
      <c r="D22" s="29">
        <v>509.8</v>
      </c>
      <c r="E22" s="75">
        <v>1.7</v>
      </c>
      <c r="F22" s="30" t="s">
        <v>54</v>
      </c>
    </row>
    <row r="23" spans="1:6" ht="15">
      <c r="A23" s="27" t="s">
        <v>610</v>
      </c>
      <c r="B23" s="27" t="s">
        <v>114</v>
      </c>
      <c r="C23" s="110">
        <v>231000</v>
      </c>
      <c r="D23" s="29">
        <v>458.54</v>
      </c>
      <c r="E23" s="75">
        <v>1.53</v>
      </c>
      <c r="F23" s="30" t="s">
        <v>611</v>
      </c>
    </row>
    <row r="24" spans="1:6" ht="15">
      <c r="A24" s="27" t="s">
        <v>612</v>
      </c>
      <c r="B24" s="27" t="s">
        <v>118</v>
      </c>
      <c r="C24" s="110">
        <v>52000</v>
      </c>
      <c r="D24" s="29">
        <v>442.6</v>
      </c>
      <c r="E24" s="75">
        <v>1.48</v>
      </c>
      <c r="F24" s="30" t="s">
        <v>613</v>
      </c>
    </row>
    <row r="25" spans="1:6" ht="15">
      <c r="A25" s="27" t="s">
        <v>614</v>
      </c>
      <c r="B25" s="27" t="s">
        <v>116</v>
      </c>
      <c r="C25" s="110">
        <v>80300</v>
      </c>
      <c r="D25" s="29">
        <v>367.17</v>
      </c>
      <c r="E25" s="75">
        <v>1.23</v>
      </c>
      <c r="F25" s="30" t="s">
        <v>615</v>
      </c>
    </row>
    <row r="26" spans="1:6" ht="15">
      <c r="A26" s="27" t="s">
        <v>616</v>
      </c>
      <c r="B26" s="27" t="s">
        <v>118</v>
      </c>
      <c r="C26" s="110">
        <v>23600</v>
      </c>
      <c r="D26" s="29">
        <v>358.43</v>
      </c>
      <c r="E26" s="75">
        <v>1.2</v>
      </c>
      <c r="F26" s="30" t="s">
        <v>617</v>
      </c>
    </row>
    <row r="27" spans="1:6" ht="15">
      <c r="A27" s="27" t="s">
        <v>365</v>
      </c>
      <c r="B27" s="27" t="s">
        <v>114</v>
      </c>
      <c r="C27" s="110">
        <v>71500</v>
      </c>
      <c r="D27" s="29">
        <v>336.59</v>
      </c>
      <c r="E27" s="75">
        <v>1.13</v>
      </c>
      <c r="F27" s="30" t="s">
        <v>366</v>
      </c>
    </row>
    <row r="28" spans="1:6" ht="15">
      <c r="A28" s="27" t="s">
        <v>618</v>
      </c>
      <c r="B28" s="27" t="s">
        <v>113</v>
      </c>
      <c r="C28" s="110">
        <v>2925000</v>
      </c>
      <c r="D28" s="29">
        <v>329.06</v>
      </c>
      <c r="E28" s="75">
        <v>1.1</v>
      </c>
      <c r="F28" s="30" t="s">
        <v>619</v>
      </c>
    </row>
    <row r="29" spans="1:6" ht="15">
      <c r="A29" s="27" t="s">
        <v>620</v>
      </c>
      <c r="B29" s="27" t="s">
        <v>127</v>
      </c>
      <c r="C29" s="110">
        <v>138600</v>
      </c>
      <c r="D29" s="29">
        <v>305.61</v>
      </c>
      <c r="E29" s="75">
        <v>1.02</v>
      </c>
      <c r="F29" s="30" t="s">
        <v>621</v>
      </c>
    </row>
    <row r="30" spans="1:6" ht="15">
      <c r="A30" s="27" t="s">
        <v>622</v>
      </c>
      <c r="B30" s="27" t="s">
        <v>126</v>
      </c>
      <c r="C30" s="110">
        <v>860000</v>
      </c>
      <c r="D30" s="29">
        <v>256.28</v>
      </c>
      <c r="E30" s="75">
        <v>0.86</v>
      </c>
      <c r="F30" s="30" t="s">
        <v>623</v>
      </c>
    </row>
    <row r="31" spans="1:6" ht="15">
      <c r="A31" s="27" t="s">
        <v>32</v>
      </c>
      <c r="B31" s="27" t="s">
        <v>109</v>
      </c>
      <c r="C31" s="110">
        <v>122000</v>
      </c>
      <c r="D31" s="29">
        <v>250.04</v>
      </c>
      <c r="E31" s="75">
        <v>0.84</v>
      </c>
      <c r="F31" s="30" t="s">
        <v>308</v>
      </c>
    </row>
    <row r="32" spans="1:6" ht="15">
      <c r="A32" s="27" t="s">
        <v>624</v>
      </c>
      <c r="B32" s="27" t="s">
        <v>115</v>
      </c>
      <c r="C32" s="110">
        <v>246000</v>
      </c>
      <c r="D32" s="29">
        <v>231.73</v>
      </c>
      <c r="E32" s="75">
        <v>0.77</v>
      </c>
      <c r="F32" s="30" t="s">
        <v>625</v>
      </c>
    </row>
    <row r="33" spans="1:6" ht="15">
      <c r="A33" s="27" t="s">
        <v>626</v>
      </c>
      <c r="B33" s="27" t="s">
        <v>114</v>
      </c>
      <c r="C33" s="110">
        <v>132000</v>
      </c>
      <c r="D33" s="29">
        <v>211.33</v>
      </c>
      <c r="E33" s="75">
        <v>0.71</v>
      </c>
      <c r="F33" s="30" t="s">
        <v>627</v>
      </c>
    </row>
    <row r="34" spans="1:6" ht="15">
      <c r="A34" s="27" t="s">
        <v>628</v>
      </c>
      <c r="B34" s="27" t="s">
        <v>114</v>
      </c>
      <c r="C34" s="110">
        <v>49500</v>
      </c>
      <c r="D34" s="29">
        <v>203.4</v>
      </c>
      <c r="E34" s="75">
        <v>0.68</v>
      </c>
      <c r="F34" s="30" t="s">
        <v>629</v>
      </c>
    </row>
    <row r="35" spans="1:6" ht="15">
      <c r="A35" s="27" t="s">
        <v>630</v>
      </c>
      <c r="B35" s="27" t="s">
        <v>120</v>
      </c>
      <c r="C35" s="110">
        <v>102000</v>
      </c>
      <c r="D35" s="29">
        <v>167.54</v>
      </c>
      <c r="E35" s="75">
        <v>0.56</v>
      </c>
      <c r="F35" s="30" t="s">
        <v>631</v>
      </c>
    </row>
    <row r="36" spans="1:6" ht="15">
      <c r="A36" s="27" t="s">
        <v>141</v>
      </c>
      <c r="B36" s="27" t="s">
        <v>119</v>
      </c>
      <c r="C36" s="110">
        <v>60000</v>
      </c>
      <c r="D36" s="29">
        <v>126.45</v>
      </c>
      <c r="E36" s="75">
        <v>0.42</v>
      </c>
      <c r="F36" s="30" t="s">
        <v>39</v>
      </c>
    </row>
    <row r="37" spans="1:6" ht="15">
      <c r="A37" s="27" t="s">
        <v>632</v>
      </c>
      <c r="B37" s="27" t="s">
        <v>112</v>
      </c>
      <c r="C37" s="110">
        <v>23000</v>
      </c>
      <c r="D37" s="29">
        <v>125.45</v>
      </c>
      <c r="E37" s="75">
        <v>0.42</v>
      </c>
      <c r="F37" s="30" t="s">
        <v>633</v>
      </c>
    </row>
    <row r="38" spans="1:6" ht="15">
      <c r="A38" s="27" t="s">
        <v>634</v>
      </c>
      <c r="B38" s="27" t="s">
        <v>124</v>
      </c>
      <c r="C38" s="110">
        <v>20700</v>
      </c>
      <c r="D38" s="29">
        <v>121.72</v>
      </c>
      <c r="E38" s="75">
        <v>0.41</v>
      </c>
      <c r="F38" s="30" t="s">
        <v>635</v>
      </c>
    </row>
    <row r="39" spans="1:6" ht="15">
      <c r="A39" s="27" t="s">
        <v>636</v>
      </c>
      <c r="B39" s="27" t="s">
        <v>118</v>
      </c>
      <c r="C39" s="110">
        <v>14700</v>
      </c>
      <c r="D39" s="29">
        <v>115.44</v>
      </c>
      <c r="E39" s="75">
        <v>0.39</v>
      </c>
      <c r="F39" s="30" t="s">
        <v>637</v>
      </c>
    </row>
    <row r="40" spans="1:6" ht="15">
      <c r="A40" s="27" t="s">
        <v>152</v>
      </c>
      <c r="B40" s="27" t="s">
        <v>111</v>
      </c>
      <c r="C40" s="110">
        <v>12600</v>
      </c>
      <c r="D40" s="29">
        <v>114.21</v>
      </c>
      <c r="E40" s="75">
        <v>0.38</v>
      </c>
      <c r="F40" s="30" t="s">
        <v>34</v>
      </c>
    </row>
    <row r="41" spans="1:6" ht="15">
      <c r="A41" s="27" t="s">
        <v>466</v>
      </c>
      <c r="B41" s="27" t="s">
        <v>110</v>
      </c>
      <c r="C41" s="110">
        <v>61600</v>
      </c>
      <c r="D41" s="29">
        <v>111</v>
      </c>
      <c r="E41" s="75">
        <v>0.37</v>
      </c>
      <c r="F41" s="30" t="s">
        <v>470</v>
      </c>
    </row>
    <row r="42" spans="1:6" ht="15">
      <c r="A42" s="27" t="s">
        <v>638</v>
      </c>
      <c r="B42" s="27" t="s">
        <v>111</v>
      </c>
      <c r="C42" s="110">
        <v>28600</v>
      </c>
      <c r="D42" s="29">
        <v>107.24</v>
      </c>
      <c r="E42" s="75">
        <v>0.36</v>
      </c>
      <c r="F42" s="30" t="s">
        <v>639</v>
      </c>
    </row>
    <row r="43" spans="1:6" ht="15">
      <c r="A43" s="27" t="s">
        <v>640</v>
      </c>
      <c r="B43" s="27" t="s">
        <v>112</v>
      </c>
      <c r="C43" s="110">
        <v>17000</v>
      </c>
      <c r="D43" s="29">
        <v>91.86</v>
      </c>
      <c r="E43" s="75">
        <v>0.31</v>
      </c>
      <c r="F43" s="30" t="s">
        <v>641</v>
      </c>
    </row>
    <row r="44" spans="1:6" ht="15">
      <c r="A44" s="27" t="s">
        <v>642</v>
      </c>
      <c r="B44" s="27" t="s">
        <v>126</v>
      </c>
      <c r="C44" s="110">
        <v>16900</v>
      </c>
      <c r="D44" s="29">
        <v>90.94</v>
      </c>
      <c r="E44" s="29">
        <v>0.3</v>
      </c>
      <c r="F44" s="30" t="s">
        <v>643</v>
      </c>
    </row>
    <row r="45" spans="1:6" ht="15">
      <c r="A45" s="27" t="s">
        <v>455</v>
      </c>
      <c r="B45" s="27" t="s">
        <v>430</v>
      </c>
      <c r="C45" s="110">
        <v>14300</v>
      </c>
      <c r="D45" s="29">
        <v>79.87</v>
      </c>
      <c r="E45" s="29">
        <v>0.27</v>
      </c>
      <c r="F45" s="30" t="s">
        <v>456</v>
      </c>
    </row>
    <row r="46" spans="1:6" ht="15">
      <c r="A46" s="27" t="s">
        <v>560</v>
      </c>
      <c r="B46" s="27" t="s">
        <v>117</v>
      </c>
      <c r="C46" s="110">
        <v>21000</v>
      </c>
      <c r="D46" s="29">
        <v>66.05</v>
      </c>
      <c r="E46" s="29">
        <v>0.22</v>
      </c>
      <c r="F46" s="30" t="s">
        <v>66</v>
      </c>
    </row>
    <row r="47" spans="1:6" ht="15">
      <c r="A47" s="27" t="s">
        <v>139</v>
      </c>
      <c r="B47" s="27" t="s">
        <v>109</v>
      </c>
      <c r="C47" s="110">
        <v>7000</v>
      </c>
      <c r="D47" s="29">
        <v>52.26</v>
      </c>
      <c r="E47" s="29">
        <v>0.17</v>
      </c>
      <c r="F47" s="30" t="s">
        <v>40</v>
      </c>
    </row>
    <row r="48" spans="1:6" ht="15">
      <c r="A48" s="27" t="s">
        <v>644</v>
      </c>
      <c r="B48" s="27" t="s">
        <v>126</v>
      </c>
      <c r="C48" s="110">
        <v>60000</v>
      </c>
      <c r="D48" s="29">
        <v>42.69</v>
      </c>
      <c r="E48" s="29">
        <v>0.14</v>
      </c>
      <c r="F48" s="30" t="s">
        <v>645</v>
      </c>
    </row>
    <row r="49" spans="1:6" ht="15">
      <c r="A49" s="27" t="s">
        <v>317</v>
      </c>
      <c r="B49" s="27" t="s">
        <v>118</v>
      </c>
      <c r="C49" s="110">
        <v>5400</v>
      </c>
      <c r="D49" s="29">
        <v>41.19</v>
      </c>
      <c r="E49" s="29">
        <v>0.14</v>
      </c>
      <c r="F49" s="30" t="s">
        <v>319</v>
      </c>
    </row>
    <row r="50" spans="1:6" ht="15">
      <c r="A50" s="27" t="s">
        <v>147</v>
      </c>
      <c r="B50" s="27" t="s">
        <v>118</v>
      </c>
      <c r="C50" s="110">
        <v>2700</v>
      </c>
      <c r="D50" s="29">
        <v>39.82</v>
      </c>
      <c r="E50" s="29">
        <v>0.13</v>
      </c>
      <c r="F50" s="30" t="s">
        <v>43</v>
      </c>
    </row>
    <row r="51" spans="1:6" ht="15">
      <c r="A51" s="27" t="s">
        <v>164</v>
      </c>
      <c r="B51" s="27" t="s">
        <v>110</v>
      </c>
      <c r="C51" s="110">
        <v>1500</v>
      </c>
      <c r="D51" s="29">
        <v>37.05</v>
      </c>
      <c r="E51" s="29">
        <v>0.12</v>
      </c>
      <c r="F51" s="30" t="s">
        <v>58</v>
      </c>
    </row>
    <row r="52" spans="1:6" ht="15">
      <c r="A52" s="27" t="s">
        <v>190</v>
      </c>
      <c r="B52" s="27" t="s">
        <v>108</v>
      </c>
      <c r="C52" s="110">
        <v>7800</v>
      </c>
      <c r="D52" s="29">
        <v>34.58</v>
      </c>
      <c r="E52" s="29">
        <v>0.12</v>
      </c>
      <c r="F52" s="30" t="s">
        <v>41</v>
      </c>
    </row>
    <row r="53" spans="1:6" ht="15">
      <c r="A53" s="27" t="s">
        <v>570</v>
      </c>
      <c r="B53" s="27" t="s">
        <v>108</v>
      </c>
      <c r="C53" s="110">
        <v>35000</v>
      </c>
      <c r="D53" s="29">
        <v>30.91</v>
      </c>
      <c r="E53" s="29">
        <v>0.1</v>
      </c>
      <c r="F53" s="30" t="s">
        <v>571</v>
      </c>
    </row>
    <row r="54" spans="1:6" ht="15">
      <c r="A54" s="27" t="s">
        <v>646</v>
      </c>
      <c r="B54" s="27" t="s">
        <v>112</v>
      </c>
      <c r="C54" s="110">
        <v>1500</v>
      </c>
      <c r="D54" s="29">
        <v>27.01</v>
      </c>
      <c r="E54" s="29">
        <v>0.09</v>
      </c>
      <c r="F54" s="30" t="s">
        <v>647</v>
      </c>
    </row>
    <row r="55" spans="1:6" ht="15">
      <c r="A55" s="27" t="s">
        <v>648</v>
      </c>
      <c r="B55" s="27" t="s">
        <v>114</v>
      </c>
      <c r="C55" s="110">
        <v>16000</v>
      </c>
      <c r="D55" s="29">
        <v>26.19</v>
      </c>
      <c r="E55" s="29">
        <v>0.09</v>
      </c>
      <c r="F55" s="30" t="s">
        <v>649</v>
      </c>
    </row>
    <row r="56" spans="1:6" ht="15">
      <c r="A56" s="27" t="s">
        <v>650</v>
      </c>
      <c r="B56" s="27" t="s">
        <v>112</v>
      </c>
      <c r="C56" s="110">
        <v>750</v>
      </c>
      <c r="D56" s="29">
        <v>26</v>
      </c>
      <c r="E56" s="29">
        <v>0.09</v>
      </c>
      <c r="F56" s="30" t="s">
        <v>651</v>
      </c>
    </row>
    <row r="57" spans="1:6" ht="15">
      <c r="A57" s="27" t="s">
        <v>194</v>
      </c>
      <c r="B57" s="27" t="s">
        <v>123</v>
      </c>
      <c r="C57" s="110">
        <v>1600</v>
      </c>
      <c r="D57" s="29">
        <v>19.27</v>
      </c>
      <c r="E57" s="29">
        <v>0.06</v>
      </c>
      <c r="F57" s="30" t="s">
        <v>67</v>
      </c>
    </row>
    <row r="58" spans="1:6" ht="15">
      <c r="A58" s="27" t="s">
        <v>652</v>
      </c>
      <c r="B58" s="27" t="s">
        <v>653</v>
      </c>
      <c r="C58" s="110">
        <v>24000</v>
      </c>
      <c r="D58" s="29">
        <v>17.48</v>
      </c>
      <c r="E58" s="29">
        <v>0.06</v>
      </c>
      <c r="F58" s="30" t="s">
        <v>654</v>
      </c>
    </row>
    <row r="59" spans="1:6" ht="15">
      <c r="A59" s="27" t="s">
        <v>483</v>
      </c>
      <c r="B59" s="27" t="s">
        <v>117</v>
      </c>
      <c r="C59" s="110">
        <v>1200</v>
      </c>
      <c r="D59" s="29">
        <v>15.87</v>
      </c>
      <c r="E59" s="29">
        <v>0.05</v>
      </c>
      <c r="F59" s="30" t="s">
        <v>484</v>
      </c>
    </row>
    <row r="60" spans="1:6" ht="15">
      <c r="A60" s="27" t="s">
        <v>475</v>
      </c>
      <c r="B60" s="27" t="s">
        <v>119</v>
      </c>
      <c r="C60" s="110">
        <v>9000</v>
      </c>
      <c r="D60" s="29">
        <v>13.06</v>
      </c>
      <c r="E60" s="29">
        <v>0.04</v>
      </c>
      <c r="F60" s="30" t="s">
        <v>476</v>
      </c>
    </row>
    <row r="61" spans="1:6" ht="15">
      <c r="A61" s="27" t="s">
        <v>655</v>
      </c>
      <c r="B61" s="27" t="s">
        <v>112</v>
      </c>
      <c r="C61" s="110">
        <v>6000</v>
      </c>
      <c r="D61" s="29">
        <v>13.03</v>
      </c>
      <c r="E61" s="29">
        <v>0.04</v>
      </c>
      <c r="F61" s="30" t="s">
        <v>656</v>
      </c>
    </row>
    <row r="62" spans="1:6" ht="15">
      <c r="A62" s="27" t="s">
        <v>657</v>
      </c>
      <c r="B62" s="27" t="s">
        <v>110</v>
      </c>
      <c r="C62" s="110">
        <v>2600</v>
      </c>
      <c r="D62" s="29">
        <v>6.48</v>
      </c>
      <c r="E62" s="29">
        <v>0.02</v>
      </c>
      <c r="F62" s="30" t="s">
        <v>658</v>
      </c>
    </row>
    <row r="63" spans="1:6" ht="15">
      <c r="A63" s="27" t="s">
        <v>659</v>
      </c>
      <c r="B63" s="27" t="s">
        <v>114</v>
      </c>
      <c r="C63" s="110">
        <v>8000</v>
      </c>
      <c r="D63" s="29">
        <v>6.3</v>
      </c>
      <c r="E63" s="29">
        <v>0.02</v>
      </c>
      <c r="F63" s="30" t="s">
        <v>660</v>
      </c>
    </row>
    <row r="64" spans="1:6" ht="15">
      <c r="A64" s="27" t="s">
        <v>304</v>
      </c>
      <c r="B64" s="27" t="s">
        <v>126</v>
      </c>
      <c r="C64" s="110">
        <v>4000</v>
      </c>
      <c r="D64" s="29">
        <v>6</v>
      </c>
      <c r="E64" s="29">
        <v>0.02</v>
      </c>
      <c r="F64" s="30" t="s">
        <v>309</v>
      </c>
    </row>
    <row r="65" spans="1:6" ht="15">
      <c r="A65" s="22" t="s">
        <v>8</v>
      </c>
      <c r="B65" s="22"/>
      <c r="C65" s="111"/>
      <c r="D65" s="240">
        <f>SUM(D8:D64)</f>
        <v>23380.459999999992</v>
      </c>
      <c r="E65" s="32">
        <f>SUM(E8:E64)</f>
        <v>78.15999999999998</v>
      </c>
      <c r="F65" s="40"/>
    </row>
    <row r="66" spans="1:12" s="82" customFormat="1" ht="15">
      <c r="A66" s="22" t="s">
        <v>10</v>
      </c>
      <c r="B66" s="27"/>
      <c r="C66" s="110"/>
      <c r="D66" s="29"/>
      <c r="E66" s="75"/>
      <c r="F66" s="40"/>
      <c r="K66" s="83"/>
      <c r="L66" s="83"/>
    </row>
    <row r="67" spans="1:12" s="82" customFormat="1" ht="15">
      <c r="A67" s="22" t="s">
        <v>661</v>
      </c>
      <c r="B67" s="27"/>
      <c r="C67" s="110"/>
      <c r="D67" s="29"/>
      <c r="E67" s="75"/>
      <c r="F67" s="40"/>
      <c r="K67" s="83"/>
      <c r="L67" s="83"/>
    </row>
    <row r="68" spans="1:12" s="82" customFormat="1" ht="15">
      <c r="A68" s="22" t="s">
        <v>662</v>
      </c>
      <c r="B68" s="27"/>
      <c r="C68" s="110"/>
      <c r="D68" s="29"/>
      <c r="E68" s="75"/>
      <c r="F68" s="40"/>
      <c r="K68" s="83"/>
      <c r="L68" s="83"/>
    </row>
    <row r="69" spans="1:12" s="82" customFormat="1" ht="15">
      <c r="A69" s="27" t="s">
        <v>134</v>
      </c>
      <c r="B69" s="241" t="s">
        <v>663</v>
      </c>
      <c r="C69" s="110"/>
      <c r="D69" s="29">
        <v>500</v>
      </c>
      <c r="E69" s="75">
        <v>1.67</v>
      </c>
      <c r="F69" s="40"/>
      <c r="K69" s="83"/>
      <c r="L69" s="83"/>
    </row>
    <row r="70" spans="1:12" s="82" customFormat="1" ht="15">
      <c r="A70" s="27" t="s">
        <v>134</v>
      </c>
      <c r="B70" s="241" t="s">
        <v>664</v>
      </c>
      <c r="C70" s="110"/>
      <c r="D70" s="29">
        <v>300</v>
      </c>
      <c r="E70" s="75">
        <v>1</v>
      </c>
      <c r="F70" s="40"/>
      <c r="K70" s="83"/>
      <c r="L70" s="83"/>
    </row>
    <row r="71" spans="1:12" s="82" customFormat="1" ht="15">
      <c r="A71" s="27" t="s">
        <v>134</v>
      </c>
      <c r="B71" s="241" t="s">
        <v>665</v>
      </c>
      <c r="C71" s="110"/>
      <c r="D71" s="29">
        <v>99</v>
      </c>
      <c r="E71" s="75">
        <v>0.33</v>
      </c>
      <c r="F71" s="40"/>
      <c r="K71" s="83"/>
      <c r="L71" s="83"/>
    </row>
    <row r="72" spans="1:12" s="82" customFormat="1" ht="15">
      <c r="A72" s="27" t="s">
        <v>134</v>
      </c>
      <c r="B72" s="241" t="s">
        <v>665</v>
      </c>
      <c r="C72" s="110"/>
      <c r="D72" s="29">
        <v>99</v>
      </c>
      <c r="E72" s="75">
        <v>0.33</v>
      </c>
      <c r="F72" s="40"/>
      <c r="K72" s="83"/>
      <c r="L72" s="83"/>
    </row>
    <row r="73" spans="1:12" s="82" customFormat="1" ht="15">
      <c r="A73" s="27" t="s">
        <v>134</v>
      </c>
      <c r="B73" s="241" t="s">
        <v>666</v>
      </c>
      <c r="C73" s="110"/>
      <c r="D73" s="29">
        <v>99</v>
      </c>
      <c r="E73" s="75">
        <v>0.33</v>
      </c>
      <c r="F73" s="40"/>
      <c r="K73" s="83"/>
      <c r="L73" s="83"/>
    </row>
    <row r="74" spans="1:12" s="82" customFormat="1" ht="15">
      <c r="A74" s="27" t="s">
        <v>134</v>
      </c>
      <c r="B74" s="241" t="s">
        <v>666</v>
      </c>
      <c r="C74" s="110"/>
      <c r="D74" s="29">
        <v>99</v>
      </c>
      <c r="E74" s="75">
        <v>0.33</v>
      </c>
      <c r="F74" s="40"/>
      <c r="K74" s="83"/>
      <c r="L74" s="83"/>
    </row>
    <row r="75" spans="1:12" s="82" customFormat="1" ht="15">
      <c r="A75" s="27" t="s">
        <v>134</v>
      </c>
      <c r="B75" s="241" t="s">
        <v>667</v>
      </c>
      <c r="C75" s="110"/>
      <c r="D75" s="29">
        <v>99</v>
      </c>
      <c r="E75" s="75">
        <v>0.33</v>
      </c>
      <c r="F75" s="40"/>
      <c r="K75" s="83"/>
      <c r="L75" s="83"/>
    </row>
    <row r="76" spans="1:12" s="82" customFormat="1" ht="15">
      <c r="A76" s="27" t="s">
        <v>134</v>
      </c>
      <c r="B76" s="241" t="s">
        <v>668</v>
      </c>
      <c r="C76" s="110"/>
      <c r="D76" s="29">
        <v>99</v>
      </c>
      <c r="E76" s="29">
        <v>0.33</v>
      </c>
      <c r="F76" s="40"/>
      <c r="K76" s="83"/>
      <c r="L76" s="83"/>
    </row>
    <row r="77" spans="1:12" s="82" customFormat="1" ht="15">
      <c r="A77" s="27" t="s">
        <v>134</v>
      </c>
      <c r="B77" s="241" t="s">
        <v>669</v>
      </c>
      <c r="C77" s="110"/>
      <c r="D77" s="29">
        <v>99</v>
      </c>
      <c r="E77" s="29">
        <v>0.33</v>
      </c>
      <c r="F77" s="40"/>
      <c r="K77" s="83"/>
      <c r="L77" s="83"/>
    </row>
    <row r="78" spans="1:12" s="82" customFormat="1" ht="15">
      <c r="A78" s="27" t="s">
        <v>134</v>
      </c>
      <c r="B78" s="241" t="s">
        <v>670</v>
      </c>
      <c r="C78" s="110"/>
      <c r="D78" s="29">
        <v>99</v>
      </c>
      <c r="E78" s="29">
        <v>0.33</v>
      </c>
      <c r="F78" s="40"/>
      <c r="K78" s="83"/>
      <c r="L78" s="83"/>
    </row>
    <row r="79" spans="1:12" s="82" customFormat="1" ht="15">
      <c r="A79" s="27" t="s">
        <v>134</v>
      </c>
      <c r="B79" s="241" t="s">
        <v>671</v>
      </c>
      <c r="C79" s="110"/>
      <c r="D79" s="29">
        <v>99</v>
      </c>
      <c r="E79" s="29">
        <v>0.33</v>
      </c>
      <c r="F79" s="40"/>
      <c r="K79" s="83"/>
      <c r="L79" s="83"/>
    </row>
    <row r="80" spans="1:12" s="82" customFormat="1" ht="15">
      <c r="A80" s="27" t="s">
        <v>134</v>
      </c>
      <c r="B80" s="241" t="s">
        <v>672</v>
      </c>
      <c r="C80" s="110"/>
      <c r="D80" s="29">
        <v>99</v>
      </c>
      <c r="E80" s="29">
        <v>0.33</v>
      </c>
      <c r="F80" s="40"/>
      <c r="K80" s="83"/>
      <c r="L80" s="83"/>
    </row>
    <row r="81" spans="1:12" s="82" customFormat="1" ht="15">
      <c r="A81" s="27" t="s">
        <v>134</v>
      </c>
      <c r="B81" s="241" t="s">
        <v>673</v>
      </c>
      <c r="C81" s="110"/>
      <c r="D81" s="29">
        <v>99</v>
      </c>
      <c r="E81" s="29">
        <v>0.33</v>
      </c>
      <c r="F81" s="40"/>
      <c r="K81" s="83"/>
      <c r="L81" s="83"/>
    </row>
    <row r="82" spans="1:12" s="82" customFormat="1" ht="15">
      <c r="A82" s="27" t="s">
        <v>134</v>
      </c>
      <c r="B82" s="241" t="s">
        <v>674</v>
      </c>
      <c r="C82" s="110"/>
      <c r="D82" s="29">
        <v>99</v>
      </c>
      <c r="E82" s="29">
        <v>0.33</v>
      </c>
      <c r="F82" s="40"/>
      <c r="K82" s="83"/>
      <c r="L82" s="83"/>
    </row>
    <row r="83" spans="1:12" s="82" customFormat="1" ht="15">
      <c r="A83" s="27" t="s">
        <v>134</v>
      </c>
      <c r="B83" s="241" t="s">
        <v>675</v>
      </c>
      <c r="C83" s="110"/>
      <c r="D83" s="29">
        <v>99</v>
      </c>
      <c r="E83" s="29">
        <v>0.33</v>
      </c>
      <c r="F83" s="40"/>
      <c r="K83" s="83"/>
      <c r="L83" s="83"/>
    </row>
    <row r="84" spans="1:12" s="82" customFormat="1" ht="15">
      <c r="A84" s="27" t="s">
        <v>134</v>
      </c>
      <c r="B84" s="241" t="s">
        <v>676</v>
      </c>
      <c r="C84" s="110"/>
      <c r="D84" s="29">
        <v>99</v>
      </c>
      <c r="E84" s="29">
        <v>0.33</v>
      </c>
      <c r="F84" s="40"/>
      <c r="K84" s="83"/>
      <c r="L84" s="83"/>
    </row>
    <row r="85" spans="1:12" s="82" customFormat="1" ht="15">
      <c r="A85" s="27" t="s">
        <v>134</v>
      </c>
      <c r="B85" s="241" t="s">
        <v>677</v>
      </c>
      <c r="C85" s="110"/>
      <c r="D85" s="29">
        <v>99</v>
      </c>
      <c r="E85" s="29">
        <v>0.33</v>
      </c>
      <c r="F85" s="40"/>
      <c r="K85" s="83"/>
      <c r="L85" s="83"/>
    </row>
    <row r="86" spans="1:12" s="82" customFormat="1" ht="15">
      <c r="A86" s="27" t="s">
        <v>134</v>
      </c>
      <c r="B86" s="241" t="s">
        <v>678</v>
      </c>
      <c r="C86" s="110"/>
      <c r="D86" s="29">
        <v>99</v>
      </c>
      <c r="E86" s="29">
        <v>0.33</v>
      </c>
      <c r="F86" s="40"/>
      <c r="K86" s="83"/>
      <c r="L86" s="83"/>
    </row>
    <row r="87" spans="1:12" s="82" customFormat="1" ht="15">
      <c r="A87" s="27" t="s">
        <v>134</v>
      </c>
      <c r="B87" s="241" t="s">
        <v>679</v>
      </c>
      <c r="C87" s="110"/>
      <c r="D87" s="29">
        <v>99</v>
      </c>
      <c r="E87" s="29">
        <v>0.33</v>
      </c>
      <c r="F87" s="40"/>
      <c r="K87" s="83"/>
      <c r="L87" s="83"/>
    </row>
    <row r="88" spans="1:12" s="82" customFormat="1" ht="15">
      <c r="A88" s="27" t="s">
        <v>134</v>
      </c>
      <c r="B88" s="241" t="s">
        <v>680</v>
      </c>
      <c r="C88" s="110"/>
      <c r="D88" s="29">
        <v>99</v>
      </c>
      <c r="E88" s="29">
        <v>0.33</v>
      </c>
      <c r="F88" s="40"/>
      <c r="K88" s="83"/>
      <c r="L88" s="83"/>
    </row>
    <row r="89" spans="1:12" s="82" customFormat="1" ht="15">
      <c r="A89" s="27" t="s">
        <v>134</v>
      </c>
      <c r="B89" s="241" t="s">
        <v>681</v>
      </c>
      <c r="C89" s="110"/>
      <c r="D89" s="29">
        <v>99</v>
      </c>
      <c r="E89" s="29">
        <v>0.33</v>
      </c>
      <c r="F89" s="40"/>
      <c r="K89" s="83"/>
      <c r="L89" s="83"/>
    </row>
    <row r="90" spans="1:12" s="82" customFormat="1" ht="15">
      <c r="A90" s="27" t="s">
        <v>134</v>
      </c>
      <c r="B90" s="241" t="s">
        <v>682</v>
      </c>
      <c r="C90" s="110"/>
      <c r="D90" s="29">
        <v>99</v>
      </c>
      <c r="E90" s="29">
        <v>0.33</v>
      </c>
      <c r="F90" s="40"/>
      <c r="K90" s="83"/>
      <c r="L90" s="83"/>
    </row>
    <row r="91" spans="1:12" s="82" customFormat="1" ht="15">
      <c r="A91" s="27" t="s">
        <v>134</v>
      </c>
      <c r="B91" s="241" t="s">
        <v>683</v>
      </c>
      <c r="C91" s="110"/>
      <c r="D91" s="29">
        <v>99</v>
      </c>
      <c r="E91" s="29">
        <v>0.33</v>
      </c>
      <c r="F91" s="40"/>
      <c r="K91" s="83"/>
      <c r="L91" s="83"/>
    </row>
    <row r="92" spans="1:12" s="82" customFormat="1" ht="15">
      <c r="A92" s="27" t="s">
        <v>134</v>
      </c>
      <c r="B92" s="241" t="s">
        <v>684</v>
      </c>
      <c r="C92" s="110"/>
      <c r="D92" s="29">
        <v>99</v>
      </c>
      <c r="E92" s="29">
        <v>0.33</v>
      </c>
      <c r="F92" s="40"/>
      <c r="K92" s="83"/>
      <c r="L92" s="83"/>
    </row>
    <row r="93" spans="1:12" s="82" customFormat="1" ht="15">
      <c r="A93" s="27" t="s">
        <v>134</v>
      </c>
      <c r="B93" s="241" t="s">
        <v>685</v>
      </c>
      <c r="C93" s="110"/>
      <c r="D93" s="29">
        <v>99</v>
      </c>
      <c r="E93" s="29">
        <v>0.33</v>
      </c>
      <c r="F93" s="40"/>
      <c r="K93" s="83"/>
      <c r="L93" s="83"/>
    </row>
    <row r="94" spans="1:12" s="82" customFormat="1" ht="15">
      <c r="A94" s="27" t="s">
        <v>134</v>
      </c>
      <c r="B94" s="241" t="s">
        <v>686</v>
      </c>
      <c r="C94" s="110"/>
      <c r="D94" s="29">
        <v>99</v>
      </c>
      <c r="E94" s="29">
        <v>0.33</v>
      </c>
      <c r="F94" s="40"/>
      <c r="K94" s="83"/>
      <c r="L94" s="83"/>
    </row>
    <row r="95" spans="1:12" s="82" customFormat="1" ht="15">
      <c r="A95" s="27" t="s">
        <v>134</v>
      </c>
      <c r="B95" s="241" t="s">
        <v>687</v>
      </c>
      <c r="C95" s="110"/>
      <c r="D95" s="29">
        <v>99</v>
      </c>
      <c r="E95" s="29">
        <v>0.33</v>
      </c>
      <c r="F95" s="40"/>
      <c r="K95" s="83"/>
      <c r="L95" s="83"/>
    </row>
    <row r="96" spans="1:12" s="82" customFormat="1" ht="15">
      <c r="A96" s="27" t="s">
        <v>134</v>
      </c>
      <c r="B96" s="241" t="s">
        <v>688</v>
      </c>
      <c r="C96" s="110"/>
      <c r="D96" s="29">
        <v>99</v>
      </c>
      <c r="E96" s="29">
        <v>0.33</v>
      </c>
      <c r="F96" s="40"/>
      <c r="K96" s="83"/>
      <c r="L96" s="83"/>
    </row>
    <row r="97" spans="1:12" s="82" customFormat="1" ht="15">
      <c r="A97" s="27" t="s">
        <v>134</v>
      </c>
      <c r="B97" s="241" t="s">
        <v>689</v>
      </c>
      <c r="C97" s="110"/>
      <c r="D97" s="29">
        <v>99</v>
      </c>
      <c r="E97" s="29">
        <v>0.33</v>
      </c>
      <c r="F97" s="40"/>
      <c r="K97" s="83"/>
      <c r="L97" s="83"/>
    </row>
    <row r="98" spans="1:12" s="82" customFormat="1" ht="15">
      <c r="A98" s="27" t="s">
        <v>134</v>
      </c>
      <c r="B98" s="241" t="s">
        <v>690</v>
      </c>
      <c r="C98" s="110"/>
      <c r="D98" s="29">
        <v>99</v>
      </c>
      <c r="E98" s="29">
        <v>0.33</v>
      </c>
      <c r="F98" s="40"/>
      <c r="K98" s="83"/>
      <c r="L98" s="83"/>
    </row>
    <row r="99" spans="1:12" s="82" customFormat="1" ht="15">
      <c r="A99" s="27" t="s">
        <v>134</v>
      </c>
      <c r="B99" s="241" t="s">
        <v>691</v>
      </c>
      <c r="C99" s="110"/>
      <c r="D99" s="29">
        <v>99</v>
      </c>
      <c r="E99" s="29">
        <v>0.33</v>
      </c>
      <c r="F99" s="40"/>
      <c r="K99" s="83"/>
      <c r="L99" s="83"/>
    </row>
    <row r="100" spans="1:12" s="82" customFormat="1" ht="15">
      <c r="A100" s="27" t="s">
        <v>692</v>
      </c>
      <c r="B100" s="241" t="s">
        <v>693</v>
      </c>
      <c r="C100" s="110"/>
      <c r="D100" s="29">
        <v>99</v>
      </c>
      <c r="E100" s="29">
        <v>0.33</v>
      </c>
      <c r="F100" s="40"/>
      <c r="K100" s="83"/>
      <c r="L100" s="83"/>
    </row>
    <row r="101" spans="1:12" s="82" customFormat="1" ht="15">
      <c r="A101" s="27" t="s">
        <v>692</v>
      </c>
      <c r="B101" s="241" t="s">
        <v>665</v>
      </c>
      <c r="C101" s="110"/>
      <c r="D101" s="29">
        <v>99</v>
      </c>
      <c r="E101" s="29">
        <v>0.33</v>
      </c>
      <c r="F101" s="40"/>
      <c r="K101" s="83"/>
      <c r="L101" s="83"/>
    </row>
    <row r="102" spans="1:12" s="82" customFormat="1" ht="15">
      <c r="A102" s="27" t="s">
        <v>692</v>
      </c>
      <c r="B102" s="241" t="s">
        <v>694</v>
      </c>
      <c r="C102" s="110"/>
      <c r="D102" s="29">
        <v>99</v>
      </c>
      <c r="E102" s="29">
        <v>0.33</v>
      </c>
      <c r="F102" s="40"/>
      <c r="K102" s="83"/>
      <c r="L102" s="83"/>
    </row>
    <row r="103" spans="1:12" s="82" customFormat="1" ht="15">
      <c r="A103" s="27" t="s">
        <v>692</v>
      </c>
      <c r="B103" s="241" t="s">
        <v>695</v>
      </c>
      <c r="C103" s="110"/>
      <c r="D103" s="29">
        <v>99</v>
      </c>
      <c r="E103" s="29">
        <v>0.33</v>
      </c>
      <c r="F103" s="40"/>
      <c r="K103" s="83"/>
      <c r="L103" s="83"/>
    </row>
    <row r="104" spans="1:12" s="82" customFormat="1" ht="15">
      <c r="A104" s="27" t="s">
        <v>692</v>
      </c>
      <c r="B104" s="241" t="s">
        <v>667</v>
      </c>
      <c r="C104" s="110"/>
      <c r="D104" s="29">
        <v>99</v>
      </c>
      <c r="E104" s="29">
        <v>0.33</v>
      </c>
      <c r="F104" s="40"/>
      <c r="K104" s="83"/>
      <c r="L104" s="83"/>
    </row>
    <row r="105" spans="1:12" s="82" customFormat="1" ht="15">
      <c r="A105" s="27" t="s">
        <v>692</v>
      </c>
      <c r="B105" s="241" t="s">
        <v>668</v>
      </c>
      <c r="C105" s="110"/>
      <c r="D105" s="29">
        <v>99</v>
      </c>
      <c r="E105" s="29">
        <v>0.33</v>
      </c>
      <c r="F105" s="40"/>
      <c r="K105" s="83"/>
      <c r="L105" s="83"/>
    </row>
    <row r="106" spans="1:12" s="82" customFormat="1" ht="15">
      <c r="A106" s="27" t="s">
        <v>692</v>
      </c>
      <c r="B106" s="241" t="s">
        <v>669</v>
      </c>
      <c r="C106" s="110"/>
      <c r="D106" s="29">
        <v>99</v>
      </c>
      <c r="E106" s="29">
        <v>0.33</v>
      </c>
      <c r="F106" s="40"/>
      <c r="K106" s="83"/>
      <c r="L106" s="83"/>
    </row>
    <row r="107" spans="1:12" s="82" customFormat="1" ht="15">
      <c r="A107" s="27" t="s">
        <v>692</v>
      </c>
      <c r="B107" s="241" t="s">
        <v>670</v>
      </c>
      <c r="C107" s="110"/>
      <c r="D107" s="29">
        <v>99</v>
      </c>
      <c r="E107" s="29">
        <v>0.33</v>
      </c>
      <c r="F107" s="40"/>
      <c r="K107" s="83"/>
      <c r="L107" s="83"/>
    </row>
    <row r="108" spans="1:12" s="82" customFormat="1" ht="15">
      <c r="A108" s="27" t="s">
        <v>692</v>
      </c>
      <c r="B108" s="241" t="s">
        <v>671</v>
      </c>
      <c r="C108" s="110"/>
      <c r="D108" s="29">
        <v>99</v>
      </c>
      <c r="E108" s="29">
        <v>0.33</v>
      </c>
      <c r="F108" s="40"/>
      <c r="K108" s="83"/>
      <c r="L108" s="83"/>
    </row>
    <row r="109" spans="1:12" s="243" customFormat="1" ht="15">
      <c r="A109" s="22" t="s">
        <v>8</v>
      </c>
      <c r="B109" s="22"/>
      <c r="C109" s="111"/>
      <c r="D109" s="240">
        <f>SUM(D69:D108)</f>
        <v>4562</v>
      </c>
      <c r="E109" s="240">
        <f>SUM(E69:E108)</f>
        <v>15.210000000000003</v>
      </c>
      <c r="F109" s="242"/>
      <c r="K109" s="244"/>
      <c r="L109" s="244"/>
    </row>
    <row r="110" spans="1:12" s="82" customFormat="1" ht="15">
      <c r="A110" s="22" t="s">
        <v>696</v>
      </c>
      <c r="B110" s="27"/>
      <c r="C110" s="28"/>
      <c r="D110" s="29">
        <v>601.74</v>
      </c>
      <c r="E110" s="75">
        <v>2.01</v>
      </c>
      <c r="F110" s="40"/>
      <c r="K110" s="83"/>
      <c r="L110" s="83"/>
    </row>
    <row r="111" spans="1:12" s="82" customFormat="1" ht="15">
      <c r="A111" s="245" t="s">
        <v>697</v>
      </c>
      <c r="B111" s="27"/>
      <c r="C111" s="28"/>
      <c r="D111" s="29">
        <v>1434.02</v>
      </c>
      <c r="E111" s="75">
        <v>4.8</v>
      </c>
      <c r="F111" s="40"/>
      <c r="K111" s="83"/>
      <c r="L111" s="83"/>
    </row>
    <row r="112" spans="1:12" s="82" customFormat="1" ht="15">
      <c r="A112" s="22" t="s">
        <v>698</v>
      </c>
      <c r="B112" s="27"/>
      <c r="C112" s="38"/>
      <c r="D112" s="29">
        <v>-71.86000000000013</v>
      </c>
      <c r="E112" s="246">
        <v>-0.18</v>
      </c>
      <c r="F112" s="67"/>
      <c r="K112" s="83"/>
      <c r="L112" s="83"/>
    </row>
    <row r="113" spans="1:12" s="82" customFormat="1" ht="15">
      <c r="A113" s="43" t="s">
        <v>11</v>
      </c>
      <c r="B113" s="43"/>
      <c r="C113" s="44"/>
      <c r="D113" s="247">
        <f>D65+D109+D110+D111+D112</f>
        <v>29906.359999999993</v>
      </c>
      <c r="E113" s="45">
        <f>E65+E109+E110+E111+E112</f>
        <v>99.99999999999999</v>
      </c>
      <c r="F113" s="46"/>
      <c r="K113" s="83"/>
      <c r="L113" s="83"/>
    </row>
    <row r="114" spans="1:12" s="82" customFormat="1" ht="15">
      <c r="A114" s="85" t="s">
        <v>14</v>
      </c>
      <c r="B114" s="186"/>
      <c r="C114" s="86"/>
      <c r="D114" s="86"/>
      <c r="E114" s="86"/>
      <c r="F114" s="187"/>
      <c r="K114" s="83"/>
      <c r="L114" s="83"/>
    </row>
    <row r="115" spans="1:12" s="82" customFormat="1" ht="33" customHeight="1">
      <c r="A115" s="196" t="s">
        <v>526</v>
      </c>
      <c r="B115" s="197"/>
      <c r="C115" s="197"/>
      <c r="D115" s="197"/>
      <c r="E115" s="197"/>
      <c r="F115" s="198"/>
      <c r="K115" s="83"/>
      <c r="L115" s="83"/>
    </row>
    <row r="116" spans="1:12" s="82" customFormat="1" ht="15">
      <c r="A116" s="227" t="s">
        <v>15</v>
      </c>
      <c r="B116" s="228"/>
      <c r="C116" s="228"/>
      <c r="D116" s="228"/>
      <c r="E116" s="228"/>
      <c r="F116" s="229"/>
      <c r="K116" s="83"/>
      <c r="L116" s="83"/>
    </row>
    <row r="117" spans="1:12" s="82" customFormat="1" ht="15">
      <c r="A117" s="230" t="s">
        <v>19</v>
      </c>
      <c r="B117" s="231"/>
      <c r="C117" s="231"/>
      <c r="D117" s="231"/>
      <c r="E117" s="231"/>
      <c r="F117" s="232"/>
      <c r="K117" s="83"/>
      <c r="L117" s="83"/>
    </row>
    <row r="118" spans="1:6" s="52" customFormat="1" ht="15" customHeight="1">
      <c r="A118" s="51" t="s">
        <v>506</v>
      </c>
      <c r="B118" s="209" t="s">
        <v>521</v>
      </c>
      <c r="C118" s="210"/>
      <c r="D118" s="201" t="s">
        <v>525</v>
      </c>
      <c r="E118" s="202"/>
      <c r="F118" s="203"/>
    </row>
    <row r="119" spans="1:6" s="52" customFormat="1" ht="15" customHeight="1">
      <c r="A119" s="53" t="s">
        <v>371</v>
      </c>
      <c r="B119" s="205">
        <v>11.405</v>
      </c>
      <c r="C119" s="216"/>
      <c r="D119" s="205">
        <v>11.446</v>
      </c>
      <c r="E119" s="216"/>
      <c r="F119" s="206"/>
    </row>
    <row r="120" spans="1:6" s="52" customFormat="1" ht="15" customHeight="1">
      <c r="A120" s="53" t="s">
        <v>699</v>
      </c>
      <c r="B120" s="205">
        <v>10.21</v>
      </c>
      <c r="C120" s="216"/>
      <c r="D120" s="205">
        <v>10.126</v>
      </c>
      <c r="E120" s="216"/>
      <c r="F120" s="206"/>
    </row>
    <row r="121" spans="1:6" s="52" customFormat="1" ht="15" customHeight="1">
      <c r="A121" s="53" t="s">
        <v>700</v>
      </c>
      <c r="B121" s="205">
        <v>10.256</v>
      </c>
      <c r="C121" s="216"/>
      <c r="D121" s="205">
        <v>10.293</v>
      </c>
      <c r="E121" s="216"/>
      <c r="F121" s="206"/>
    </row>
    <row r="122" spans="1:6" s="52" customFormat="1" ht="15" customHeight="1">
      <c r="A122" s="53" t="s">
        <v>701</v>
      </c>
      <c r="B122" s="205">
        <v>11.405</v>
      </c>
      <c r="C122" s="216"/>
      <c r="D122" s="205">
        <v>11.446</v>
      </c>
      <c r="E122" s="216"/>
      <c r="F122" s="206"/>
    </row>
    <row r="123" spans="1:6" s="52" customFormat="1" ht="15" customHeight="1">
      <c r="A123" s="53" t="s">
        <v>702</v>
      </c>
      <c r="B123" s="205">
        <v>11.534</v>
      </c>
      <c r="C123" s="216"/>
      <c r="D123" s="205">
        <v>11.581</v>
      </c>
      <c r="E123" s="216"/>
      <c r="F123" s="206"/>
    </row>
    <row r="124" spans="1:6" s="52" customFormat="1" ht="15" customHeight="1">
      <c r="A124" s="53" t="s">
        <v>373</v>
      </c>
      <c r="B124" s="205">
        <v>11.534</v>
      </c>
      <c r="C124" s="216"/>
      <c r="D124" s="205">
        <v>11.581</v>
      </c>
      <c r="E124" s="216"/>
      <c r="F124" s="206"/>
    </row>
    <row r="125" spans="1:6" s="52" customFormat="1" ht="15" customHeight="1">
      <c r="A125" s="53" t="s">
        <v>703</v>
      </c>
      <c r="B125" s="205">
        <v>10.302</v>
      </c>
      <c r="C125" s="216"/>
      <c r="D125" s="205">
        <v>10.224</v>
      </c>
      <c r="E125" s="216"/>
      <c r="F125" s="206"/>
    </row>
    <row r="126" spans="1:6" s="52" customFormat="1" ht="15" customHeight="1">
      <c r="A126" s="54" t="s">
        <v>704</v>
      </c>
      <c r="B126" s="205">
        <v>10.356</v>
      </c>
      <c r="C126" s="216"/>
      <c r="D126" s="205">
        <v>10.398</v>
      </c>
      <c r="E126" s="216"/>
      <c r="F126" s="206"/>
    </row>
    <row r="127" spans="1:12" s="88" customFormat="1" ht="15">
      <c r="A127" s="248" t="s">
        <v>705</v>
      </c>
      <c r="B127" s="186"/>
      <c r="C127" s="186"/>
      <c r="D127" s="186"/>
      <c r="E127" s="186"/>
      <c r="F127" s="187"/>
      <c r="K127" s="89"/>
      <c r="L127" s="89"/>
    </row>
    <row r="128" spans="1:12" s="88" customFormat="1" ht="15">
      <c r="A128" s="248" t="s">
        <v>706</v>
      </c>
      <c r="B128" s="186"/>
      <c r="C128" s="186"/>
      <c r="D128" s="186"/>
      <c r="E128" s="186"/>
      <c r="F128" s="187"/>
      <c r="K128" s="89"/>
      <c r="L128" s="89"/>
    </row>
    <row r="129" spans="1:12" s="88" customFormat="1" ht="30">
      <c r="A129" s="249" t="s">
        <v>707</v>
      </c>
      <c r="B129" s="249" t="s">
        <v>708</v>
      </c>
      <c r="C129" s="249" t="s">
        <v>709</v>
      </c>
      <c r="D129" s="250" t="s">
        <v>710</v>
      </c>
      <c r="E129" s="249" t="s">
        <v>711</v>
      </c>
      <c r="F129" s="187"/>
      <c r="K129" s="89"/>
      <c r="L129" s="89"/>
    </row>
    <row r="130" spans="1:12" s="88" customFormat="1" ht="15">
      <c r="A130" s="251" t="s">
        <v>652</v>
      </c>
      <c r="B130" s="251" t="s">
        <v>712</v>
      </c>
      <c r="C130" s="252">
        <v>70.55</v>
      </c>
      <c r="D130" s="252">
        <v>73.45</v>
      </c>
      <c r="E130" s="252">
        <v>3.26</v>
      </c>
      <c r="F130" s="253"/>
      <c r="G130" s="254"/>
      <c r="K130" s="89"/>
      <c r="L130" s="89"/>
    </row>
    <row r="131" spans="1:12" s="88" customFormat="1" ht="15">
      <c r="A131" s="251" t="s">
        <v>189</v>
      </c>
      <c r="B131" s="251" t="s">
        <v>712</v>
      </c>
      <c r="C131" s="252">
        <v>175.748813</v>
      </c>
      <c r="D131" s="252">
        <v>193.7</v>
      </c>
      <c r="E131" s="252">
        <v>337</v>
      </c>
      <c r="F131" s="253"/>
      <c r="G131" s="254"/>
      <c r="K131" s="89"/>
      <c r="L131" s="89"/>
    </row>
    <row r="132" spans="1:12" s="88" customFormat="1" ht="15">
      <c r="A132" s="251" t="s">
        <v>622</v>
      </c>
      <c r="B132" s="251" t="s">
        <v>712</v>
      </c>
      <c r="C132" s="252">
        <v>29.65</v>
      </c>
      <c r="D132" s="252">
        <v>30.05</v>
      </c>
      <c r="E132" s="252">
        <v>45.69</v>
      </c>
      <c r="F132" s="253"/>
      <c r="G132" s="254"/>
      <c r="K132" s="89"/>
      <c r="L132" s="89"/>
    </row>
    <row r="133" spans="1:12" s="88" customFormat="1" ht="15">
      <c r="A133" s="251" t="s">
        <v>616</v>
      </c>
      <c r="B133" s="251" t="s">
        <v>712</v>
      </c>
      <c r="C133" s="252">
        <v>1528.972</v>
      </c>
      <c r="D133" s="252">
        <v>1531.1</v>
      </c>
      <c r="E133" s="252">
        <v>56.58</v>
      </c>
      <c r="F133" s="253"/>
      <c r="G133" s="254"/>
      <c r="K133" s="89"/>
      <c r="L133" s="89"/>
    </row>
    <row r="134" spans="1:12" s="88" customFormat="1" ht="15">
      <c r="A134" s="251" t="s">
        <v>636</v>
      </c>
      <c r="B134" s="251" t="s">
        <v>712</v>
      </c>
      <c r="C134" s="252">
        <v>767.595176</v>
      </c>
      <c r="D134" s="252">
        <v>791.25</v>
      </c>
      <c r="E134" s="252">
        <v>18.17</v>
      </c>
      <c r="F134" s="253"/>
      <c r="G134" s="254"/>
      <c r="K134" s="89"/>
      <c r="L134" s="89"/>
    </row>
    <row r="135" spans="1:12" s="88" customFormat="1" ht="15">
      <c r="A135" s="251" t="s">
        <v>266</v>
      </c>
      <c r="B135" s="251" t="s">
        <v>712</v>
      </c>
      <c r="C135" s="252">
        <v>2705.900975</v>
      </c>
      <c r="D135" s="252">
        <v>2729.2</v>
      </c>
      <c r="E135" s="252">
        <v>136.33</v>
      </c>
      <c r="F135" s="253"/>
      <c r="G135" s="254"/>
      <c r="K135" s="89"/>
      <c r="L135" s="89"/>
    </row>
    <row r="136" spans="1:12" s="88" customFormat="1" ht="15">
      <c r="A136" s="251" t="s">
        <v>475</v>
      </c>
      <c r="B136" s="251" t="s">
        <v>712</v>
      </c>
      <c r="C136" s="252">
        <v>136.2833</v>
      </c>
      <c r="D136" s="252">
        <v>146.35</v>
      </c>
      <c r="E136" s="252">
        <v>2.11</v>
      </c>
      <c r="F136" s="253"/>
      <c r="G136" s="254"/>
      <c r="K136" s="89"/>
      <c r="L136" s="89"/>
    </row>
    <row r="137" spans="1:12" s="88" customFormat="1" ht="15">
      <c r="A137" s="251" t="s">
        <v>638</v>
      </c>
      <c r="B137" s="251" t="s">
        <v>712</v>
      </c>
      <c r="C137" s="252">
        <v>374.673062</v>
      </c>
      <c r="D137" s="252">
        <v>377.25</v>
      </c>
      <c r="E137" s="252">
        <v>16.85</v>
      </c>
      <c r="F137" s="253"/>
      <c r="G137" s="254"/>
      <c r="K137" s="89"/>
      <c r="L137" s="89"/>
    </row>
    <row r="138" spans="1:12" s="88" customFormat="1" ht="15">
      <c r="A138" s="251" t="s">
        <v>610</v>
      </c>
      <c r="B138" s="251" t="s">
        <v>712</v>
      </c>
      <c r="C138" s="252">
        <v>193.100934</v>
      </c>
      <c r="D138" s="252">
        <v>200.3</v>
      </c>
      <c r="E138" s="252">
        <v>76.38</v>
      </c>
      <c r="F138" s="253"/>
      <c r="G138" s="254"/>
      <c r="K138" s="89"/>
      <c r="L138" s="89"/>
    </row>
    <row r="139" spans="1:12" s="88" customFormat="1" ht="15">
      <c r="A139" s="251" t="s">
        <v>570</v>
      </c>
      <c r="B139" s="251" t="s">
        <v>712</v>
      </c>
      <c r="C139" s="252">
        <v>89.907157</v>
      </c>
      <c r="D139" s="252">
        <v>89.1</v>
      </c>
      <c r="E139" s="252">
        <v>5.59</v>
      </c>
      <c r="F139" s="253"/>
      <c r="G139" s="254"/>
      <c r="K139" s="89"/>
      <c r="L139" s="89"/>
    </row>
    <row r="140" spans="1:12" s="88" customFormat="1" ht="15">
      <c r="A140" s="251" t="s">
        <v>431</v>
      </c>
      <c r="B140" s="251" t="s">
        <v>712</v>
      </c>
      <c r="C140" s="252">
        <v>178.029487</v>
      </c>
      <c r="D140" s="252">
        <v>180.7</v>
      </c>
      <c r="E140" s="252">
        <v>86.46</v>
      </c>
      <c r="F140" s="253"/>
      <c r="G140" s="254"/>
      <c r="K140" s="89"/>
      <c r="L140" s="89"/>
    </row>
    <row r="141" spans="1:12" s="88" customFormat="1" ht="15">
      <c r="A141" s="251" t="s">
        <v>630</v>
      </c>
      <c r="B141" s="251" t="s">
        <v>712</v>
      </c>
      <c r="C141" s="252">
        <v>160.95</v>
      </c>
      <c r="D141" s="252">
        <v>163.15</v>
      </c>
      <c r="E141" s="252">
        <v>26.3</v>
      </c>
      <c r="F141" s="253"/>
      <c r="G141" s="254"/>
      <c r="K141" s="89"/>
      <c r="L141" s="89"/>
    </row>
    <row r="142" spans="1:12" s="88" customFormat="1" ht="15">
      <c r="A142" s="251" t="s">
        <v>612</v>
      </c>
      <c r="B142" s="251" t="s">
        <v>712</v>
      </c>
      <c r="C142" s="252">
        <v>868.258681</v>
      </c>
      <c r="D142" s="252">
        <v>858.1</v>
      </c>
      <c r="E142" s="252">
        <v>69.72</v>
      </c>
      <c r="F142" s="253"/>
      <c r="G142" s="254"/>
      <c r="K142" s="89"/>
      <c r="L142" s="89"/>
    </row>
    <row r="143" spans="1:12" s="88" customFormat="1" ht="15">
      <c r="A143" s="251" t="s">
        <v>618</v>
      </c>
      <c r="B143" s="251" t="s">
        <v>712</v>
      </c>
      <c r="C143" s="252">
        <v>11.5127</v>
      </c>
      <c r="D143" s="252">
        <v>11.35</v>
      </c>
      <c r="E143" s="252">
        <v>55.45</v>
      </c>
      <c r="F143" s="253"/>
      <c r="G143" s="254"/>
      <c r="K143" s="89"/>
      <c r="L143" s="89"/>
    </row>
    <row r="144" spans="1:12" s="88" customFormat="1" ht="15">
      <c r="A144" s="251" t="s">
        <v>134</v>
      </c>
      <c r="B144" s="251" t="s">
        <v>712</v>
      </c>
      <c r="C144" s="252">
        <v>1149.0964</v>
      </c>
      <c r="D144" s="252">
        <v>1184.5</v>
      </c>
      <c r="E144" s="252">
        <v>438.13</v>
      </c>
      <c r="F144" s="253"/>
      <c r="G144" s="254"/>
      <c r="K144" s="89"/>
      <c r="L144" s="89"/>
    </row>
    <row r="145" spans="1:12" s="88" customFormat="1" ht="15">
      <c r="A145" s="251" t="s">
        <v>655</v>
      </c>
      <c r="B145" s="251" t="s">
        <v>712</v>
      </c>
      <c r="C145" s="252">
        <v>209.95</v>
      </c>
      <c r="D145" s="252">
        <v>218.6</v>
      </c>
      <c r="E145" s="252">
        <v>2.05</v>
      </c>
      <c r="F145" s="253"/>
      <c r="G145" s="254"/>
      <c r="K145" s="89"/>
      <c r="L145" s="89"/>
    </row>
    <row r="146" spans="1:12" s="88" customFormat="1" ht="15">
      <c r="A146" s="251" t="s">
        <v>152</v>
      </c>
      <c r="B146" s="251" t="s">
        <v>712</v>
      </c>
      <c r="C146" s="252">
        <v>846.4785</v>
      </c>
      <c r="D146" s="252">
        <v>913.95</v>
      </c>
      <c r="E146" s="252">
        <v>20.9</v>
      </c>
      <c r="F146" s="253"/>
      <c r="G146" s="254"/>
      <c r="K146" s="89"/>
      <c r="L146" s="89"/>
    </row>
    <row r="147" spans="1:12" s="88" customFormat="1" ht="15">
      <c r="A147" s="251" t="s">
        <v>608</v>
      </c>
      <c r="B147" s="251" t="s">
        <v>712</v>
      </c>
      <c r="C147" s="252">
        <v>705.624698</v>
      </c>
      <c r="D147" s="252">
        <v>724.4</v>
      </c>
      <c r="E147" s="252">
        <v>84.51</v>
      </c>
      <c r="F147" s="253"/>
      <c r="G147" s="254"/>
      <c r="K147" s="89"/>
      <c r="L147" s="89"/>
    </row>
    <row r="148" spans="1:12" s="88" customFormat="1" ht="15">
      <c r="A148" s="251" t="s">
        <v>592</v>
      </c>
      <c r="B148" s="251" t="s">
        <v>712</v>
      </c>
      <c r="C148" s="252">
        <v>48.000423</v>
      </c>
      <c r="D148" s="252">
        <v>51.95</v>
      </c>
      <c r="E148" s="252">
        <v>338.4</v>
      </c>
      <c r="F148" s="253"/>
      <c r="G148" s="254"/>
      <c r="K148" s="89"/>
      <c r="L148" s="89"/>
    </row>
    <row r="149" spans="1:12" s="88" customFormat="1" ht="15">
      <c r="A149" s="251" t="s">
        <v>455</v>
      </c>
      <c r="B149" s="251" t="s">
        <v>712</v>
      </c>
      <c r="C149" s="252">
        <v>574.0576</v>
      </c>
      <c r="D149" s="252">
        <v>563.1</v>
      </c>
      <c r="E149" s="252">
        <v>12.58</v>
      </c>
      <c r="F149" s="253"/>
      <c r="G149" s="254"/>
      <c r="K149" s="89"/>
      <c r="L149" s="89"/>
    </row>
    <row r="150" spans="1:12" s="88" customFormat="1" ht="15">
      <c r="A150" s="251" t="s">
        <v>624</v>
      </c>
      <c r="B150" s="251" t="s">
        <v>712</v>
      </c>
      <c r="C150" s="252">
        <v>85.256107</v>
      </c>
      <c r="D150" s="252">
        <v>95.15</v>
      </c>
      <c r="E150" s="252">
        <v>38.81</v>
      </c>
      <c r="F150" s="253"/>
      <c r="G150" s="254"/>
      <c r="K150" s="89"/>
      <c r="L150" s="89"/>
    </row>
    <row r="151" spans="1:12" s="88" customFormat="1" ht="15">
      <c r="A151" s="251" t="s">
        <v>620</v>
      </c>
      <c r="B151" s="251" t="s">
        <v>712</v>
      </c>
      <c r="C151" s="252">
        <v>214.3114</v>
      </c>
      <c r="D151" s="252">
        <v>221.7</v>
      </c>
      <c r="E151" s="252">
        <v>48.13</v>
      </c>
      <c r="F151" s="253"/>
      <c r="G151" s="254"/>
      <c r="K151" s="89"/>
      <c r="L151" s="89"/>
    </row>
    <row r="152" spans="1:12" s="88" customFormat="1" ht="15">
      <c r="A152" s="251" t="s">
        <v>713</v>
      </c>
      <c r="B152" s="251" t="s">
        <v>712</v>
      </c>
      <c r="C152" s="252">
        <v>616.682635</v>
      </c>
      <c r="D152" s="252">
        <v>591</v>
      </c>
      <c r="E152" s="252">
        <v>19.6</v>
      </c>
      <c r="F152" s="253"/>
      <c r="G152" s="254"/>
      <c r="K152" s="89"/>
      <c r="L152" s="89"/>
    </row>
    <row r="153" spans="1:12" s="88" customFormat="1" ht="15">
      <c r="A153" s="251" t="s">
        <v>596</v>
      </c>
      <c r="B153" s="251" t="s">
        <v>712</v>
      </c>
      <c r="C153" s="252">
        <v>65.103764</v>
      </c>
      <c r="D153" s="252">
        <v>64.95</v>
      </c>
      <c r="E153" s="252">
        <v>173.97</v>
      </c>
      <c r="F153" s="253"/>
      <c r="G153" s="254"/>
      <c r="K153" s="89"/>
      <c r="L153" s="89"/>
    </row>
    <row r="154" spans="1:12" s="88" customFormat="1" ht="15">
      <c r="A154" s="251" t="s">
        <v>644</v>
      </c>
      <c r="B154" s="251" t="s">
        <v>712</v>
      </c>
      <c r="C154" s="252">
        <v>68.91496</v>
      </c>
      <c r="D154" s="252">
        <v>71.7</v>
      </c>
      <c r="E154" s="252">
        <v>6.78</v>
      </c>
      <c r="F154" s="253"/>
      <c r="G154" s="254"/>
      <c r="K154" s="89"/>
      <c r="L154" s="89"/>
    </row>
    <row r="155" spans="1:12" s="88" customFormat="1" ht="15">
      <c r="A155" s="251" t="s">
        <v>139</v>
      </c>
      <c r="B155" s="251" t="s">
        <v>712</v>
      </c>
      <c r="C155" s="252">
        <v>749.855</v>
      </c>
      <c r="D155" s="252">
        <v>751.65</v>
      </c>
      <c r="E155" s="252">
        <v>8.22</v>
      </c>
      <c r="F155" s="253"/>
      <c r="G155" s="254"/>
      <c r="K155" s="89"/>
      <c r="L155" s="89"/>
    </row>
    <row r="156" spans="1:12" s="88" customFormat="1" ht="15">
      <c r="A156" s="251" t="s">
        <v>659</v>
      </c>
      <c r="B156" s="251" t="s">
        <v>712</v>
      </c>
      <c r="C156" s="252">
        <v>71.9</v>
      </c>
      <c r="D156" s="252">
        <v>79.15</v>
      </c>
      <c r="E156" s="252">
        <v>1</v>
      </c>
      <c r="F156" s="253"/>
      <c r="G156" s="254"/>
      <c r="K156" s="89"/>
      <c r="L156" s="89"/>
    </row>
    <row r="157" spans="1:12" s="88" customFormat="1" ht="15">
      <c r="A157" s="251" t="s">
        <v>365</v>
      </c>
      <c r="B157" s="251" t="s">
        <v>712</v>
      </c>
      <c r="C157" s="252">
        <v>448.3961</v>
      </c>
      <c r="D157" s="252">
        <v>472.8</v>
      </c>
      <c r="E157" s="252">
        <v>52.93</v>
      </c>
      <c r="F157" s="253"/>
      <c r="G157" s="254"/>
      <c r="K157" s="89"/>
      <c r="L157" s="89"/>
    </row>
    <row r="158" spans="1:12" s="88" customFormat="1" ht="15">
      <c r="A158" s="251" t="s">
        <v>147</v>
      </c>
      <c r="B158" s="251" t="s">
        <v>712</v>
      </c>
      <c r="C158" s="252">
        <v>1492.922167</v>
      </c>
      <c r="D158" s="252">
        <v>1486.9</v>
      </c>
      <c r="E158" s="252">
        <v>6.73</v>
      </c>
      <c r="F158" s="253"/>
      <c r="G158" s="254"/>
      <c r="K158" s="89"/>
      <c r="L158" s="89"/>
    </row>
    <row r="159" spans="1:12" s="88" customFormat="1" ht="15">
      <c r="A159" s="251" t="s">
        <v>483</v>
      </c>
      <c r="B159" s="251" t="s">
        <v>712</v>
      </c>
      <c r="C159" s="252">
        <v>1302.2833</v>
      </c>
      <c r="D159" s="252">
        <v>1333.35</v>
      </c>
      <c r="E159" s="252">
        <v>2.5</v>
      </c>
      <c r="F159" s="253"/>
      <c r="G159" s="254"/>
      <c r="K159" s="89"/>
      <c r="L159" s="89"/>
    </row>
    <row r="160" spans="1:12" s="88" customFormat="1" ht="15">
      <c r="A160" s="251" t="s">
        <v>657</v>
      </c>
      <c r="B160" s="251" t="s">
        <v>712</v>
      </c>
      <c r="C160" s="252">
        <v>249.65</v>
      </c>
      <c r="D160" s="252">
        <v>251.2</v>
      </c>
      <c r="E160" s="252">
        <v>1.02</v>
      </c>
      <c r="F160" s="253"/>
      <c r="G160" s="254"/>
      <c r="K160" s="89"/>
      <c r="L160" s="89"/>
    </row>
    <row r="161" spans="1:12" s="88" customFormat="1" ht="15">
      <c r="A161" s="251" t="s">
        <v>143</v>
      </c>
      <c r="B161" s="251" t="s">
        <v>712</v>
      </c>
      <c r="C161" s="252">
        <v>3983.486224</v>
      </c>
      <c r="D161" s="252">
        <v>4195.95</v>
      </c>
      <c r="E161" s="252">
        <v>80.66</v>
      </c>
      <c r="F161" s="253"/>
      <c r="G161" s="254"/>
      <c r="K161" s="89"/>
      <c r="L161" s="89"/>
    </row>
    <row r="162" spans="1:12" s="88" customFormat="1" ht="15">
      <c r="A162" s="251" t="s">
        <v>164</v>
      </c>
      <c r="B162" s="251" t="s">
        <v>712</v>
      </c>
      <c r="C162" s="252">
        <v>2499.55</v>
      </c>
      <c r="D162" s="252">
        <v>2480.65</v>
      </c>
      <c r="E162" s="252">
        <v>5.82</v>
      </c>
      <c r="F162" s="253"/>
      <c r="G162" s="254"/>
      <c r="K162" s="89"/>
      <c r="L162" s="89"/>
    </row>
    <row r="163" spans="1:12" s="88" customFormat="1" ht="15">
      <c r="A163" s="251" t="s">
        <v>466</v>
      </c>
      <c r="B163" s="251" t="s">
        <v>712</v>
      </c>
      <c r="C163" s="252">
        <v>184.4179</v>
      </c>
      <c r="D163" s="252">
        <v>179.7</v>
      </c>
      <c r="E163" s="252">
        <v>17.45</v>
      </c>
      <c r="F163" s="253"/>
      <c r="G163" s="254"/>
      <c r="K163" s="89"/>
      <c r="L163" s="89"/>
    </row>
    <row r="164" spans="1:12" s="88" customFormat="1" ht="15">
      <c r="A164" s="251" t="s">
        <v>602</v>
      </c>
      <c r="B164" s="251" t="s">
        <v>712</v>
      </c>
      <c r="C164" s="252">
        <v>31755.036646</v>
      </c>
      <c r="D164" s="252">
        <v>34031.75</v>
      </c>
      <c r="E164" s="252">
        <v>104.46</v>
      </c>
      <c r="F164" s="253"/>
      <c r="G164" s="254"/>
      <c r="K164" s="89"/>
      <c r="L164" s="89"/>
    </row>
    <row r="165" spans="1:12" s="88" customFormat="1" ht="15">
      <c r="A165" s="251" t="s">
        <v>650</v>
      </c>
      <c r="B165" s="251" t="s">
        <v>712</v>
      </c>
      <c r="C165" s="252">
        <v>3403.690027</v>
      </c>
      <c r="D165" s="252">
        <v>3497.55</v>
      </c>
      <c r="E165" s="252">
        <v>4.1</v>
      </c>
      <c r="F165" s="253"/>
      <c r="G165" s="254"/>
      <c r="K165" s="89"/>
      <c r="L165" s="89"/>
    </row>
    <row r="166" spans="1:12" s="88" customFormat="1" ht="15">
      <c r="A166" s="251" t="s">
        <v>141</v>
      </c>
      <c r="B166" s="251" t="s">
        <v>712</v>
      </c>
      <c r="C166" s="252">
        <v>215.945</v>
      </c>
      <c r="D166" s="252">
        <v>212.55</v>
      </c>
      <c r="E166" s="252">
        <v>20.02</v>
      </c>
      <c r="F166" s="253"/>
      <c r="G166" s="254"/>
      <c r="K166" s="89"/>
      <c r="L166" s="89"/>
    </row>
    <row r="167" spans="1:12" s="88" customFormat="1" ht="15">
      <c r="A167" s="251" t="s">
        <v>648</v>
      </c>
      <c r="B167" s="251" t="s">
        <v>712</v>
      </c>
      <c r="C167" s="252">
        <v>171.0188</v>
      </c>
      <c r="D167" s="252">
        <v>165.05</v>
      </c>
      <c r="E167" s="252">
        <v>4.17</v>
      </c>
      <c r="F167" s="253"/>
      <c r="G167" s="254"/>
      <c r="K167" s="89"/>
      <c r="L167" s="89"/>
    </row>
    <row r="168" spans="1:12" s="88" customFormat="1" ht="15">
      <c r="A168" s="251" t="s">
        <v>304</v>
      </c>
      <c r="B168" s="251" t="s">
        <v>712</v>
      </c>
      <c r="C168" s="252">
        <v>144.4</v>
      </c>
      <c r="D168" s="252">
        <v>151.25</v>
      </c>
      <c r="E168" s="252">
        <v>0.95</v>
      </c>
      <c r="F168" s="253"/>
      <c r="G168" s="254"/>
      <c r="K168" s="89"/>
      <c r="L168" s="89"/>
    </row>
    <row r="169" spans="1:12" s="88" customFormat="1" ht="15">
      <c r="A169" s="251" t="s">
        <v>626</v>
      </c>
      <c r="B169" s="251" t="s">
        <v>712</v>
      </c>
      <c r="C169" s="252">
        <v>156.653765</v>
      </c>
      <c r="D169" s="252">
        <v>161.55</v>
      </c>
      <c r="E169" s="252">
        <v>33.41</v>
      </c>
      <c r="F169" s="253"/>
      <c r="G169" s="254"/>
      <c r="K169" s="89"/>
      <c r="L169" s="89"/>
    </row>
    <row r="170" spans="1:12" s="88" customFormat="1" ht="15">
      <c r="A170" s="251" t="s">
        <v>628</v>
      </c>
      <c r="B170" s="251" t="s">
        <v>712</v>
      </c>
      <c r="C170" s="252">
        <v>391.430303</v>
      </c>
      <c r="D170" s="252">
        <v>414.35</v>
      </c>
      <c r="E170" s="252">
        <v>32.87</v>
      </c>
      <c r="F170" s="253"/>
      <c r="G170" s="254"/>
      <c r="K170" s="89"/>
      <c r="L170" s="89"/>
    </row>
    <row r="171" spans="1:12" s="88" customFormat="1" ht="15">
      <c r="A171" s="251" t="s">
        <v>138</v>
      </c>
      <c r="B171" s="251" t="s">
        <v>712</v>
      </c>
      <c r="C171" s="252">
        <v>952.363292</v>
      </c>
      <c r="D171" s="252">
        <v>965.95</v>
      </c>
      <c r="E171" s="252">
        <v>465.04</v>
      </c>
      <c r="F171" s="253"/>
      <c r="G171" s="254"/>
      <c r="K171" s="89"/>
      <c r="L171" s="89"/>
    </row>
    <row r="172" spans="1:12" s="88" customFormat="1" ht="15">
      <c r="A172" s="251" t="s">
        <v>642</v>
      </c>
      <c r="B172" s="251" t="s">
        <v>712</v>
      </c>
      <c r="C172" s="252">
        <v>536.142292</v>
      </c>
      <c r="D172" s="252">
        <v>541.6</v>
      </c>
      <c r="E172" s="252">
        <v>15.25</v>
      </c>
      <c r="F172" s="253"/>
      <c r="G172" s="254"/>
      <c r="K172" s="89"/>
      <c r="L172" s="89"/>
    </row>
    <row r="173" spans="1:12" s="88" customFormat="1" ht="15">
      <c r="A173" s="251" t="s">
        <v>594</v>
      </c>
      <c r="B173" s="251" t="s">
        <v>712</v>
      </c>
      <c r="C173" s="252">
        <v>48.0576</v>
      </c>
      <c r="D173" s="252">
        <v>52.45</v>
      </c>
      <c r="E173" s="252">
        <v>217.6</v>
      </c>
      <c r="F173" s="253"/>
      <c r="G173" s="254"/>
      <c r="K173" s="89"/>
      <c r="L173" s="89"/>
    </row>
    <row r="174" spans="1:12" s="88" customFormat="1" ht="15">
      <c r="A174" s="251" t="s">
        <v>32</v>
      </c>
      <c r="B174" s="251" t="s">
        <v>712</v>
      </c>
      <c r="C174" s="252">
        <v>176.432821</v>
      </c>
      <c r="D174" s="252">
        <v>203.6</v>
      </c>
      <c r="E174" s="252">
        <v>48.26</v>
      </c>
      <c r="F174" s="253"/>
      <c r="G174" s="254"/>
      <c r="K174" s="89"/>
      <c r="L174" s="89"/>
    </row>
    <row r="175" spans="1:12" s="88" customFormat="1" ht="15">
      <c r="A175" s="251" t="s">
        <v>194</v>
      </c>
      <c r="B175" s="251" t="s">
        <v>712</v>
      </c>
      <c r="C175" s="252">
        <v>1146.75</v>
      </c>
      <c r="D175" s="252">
        <v>1213.55</v>
      </c>
      <c r="E175" s="252">
        <v>3.03</v>
      </c>
      <c r="F175" s="253"/>
      <c r="G175" s="254"/>
      <c r="K175" s="89"/>
      <c r="L175" s="89"/>
    </row>
    <row r="176" spans="1:12" s="88" customFormat="1" ht="15">
      <c r="A176" s="251" t="s">
        <v>604</v>
      </c>
      <c r="B176" s="251" t="s">
        <v>712</v>
      </c>
      <c r="C176" s="252">
        <v>18.1</v>
      </c>
      <c r="D176" s="252">
        <v>19.3</v>
      </c>
      <c r="E176" s="252">
        <v>91.65680360000033</v>
      </c>
      <c r="F176" s="253"/>
      <c r="G176" s="254"/>
      <c r="K176" s="89"/>
      <c r="L176" s="89"/>
    </row>
    <row r="177" spans="1:12" s="88" customFormat="1" ht="15">
      <c r="A177" s="251" t="s">
        <v>604</v>
      </c>
      <c r="B177" s="251" t="s">
        <v>712</v>
      </c>
      <c r="C177" s="252">
        <v>19.0806</v>
      </c>
      <c r="D177" s="252">
        <v>19.2</v>
      </c>
      <c r="E177" s="252">
        <v>12.12</v>
      </c>
      <c r="F177" s="253"/>
      <c r="G177" s="254"/>
      <c r="K177" s="89"/>
      <c r="L177" s="89"/>
    </row>
    <row r="178" spans="1:12" s="88" customFormat="1" ht="15">
      <c r="A178" s="251" t="s">
        <v>317</v>
      </c>
      <c r="B178" s="251" t="s">
        <v>712</v>
      </c>
      <c r="C178" s="252">
        <v>787.3222</v>
      </c>
      <c r="D178" s="252">
        <v>768.95</v>
      </c>
      <c r="E178" s="252">
        <v>7.01</v>
      </c>
      <c r="F178" s="253"/>
      <c r="G178" s="254"/>
      <c r="K178" s="89"/>
      <c r="L178" s="89"/>
    </row>
    <row r="179" spans="1:12" s="88" customFormat="1" ht="15">
      <c r="A179" s="251" t="s">
        <v>614</v>
      </c>
      <c r="B179" s="251" t="s">
        <v>712</v>
      </c>
      <c r="C179" s="252">
        <v>453.6774</v>
      </c>
      <c r="D179" s="252">
        <v>459.25</v>
      </c>
      <c r="E179" s="252">
        <v>57.7</v>
      </c>
      <c r="F179" s="253"/>
      <c r="G179" s="254"/>
      <c r="K179" s="89"/>
      <c r="L179" s="89"/>
    </row>
    <row r="180" spans="1:12" s="88" customFormat="1" ht="15">
      <c r="A180" s="251" t="s">
        <v>646</v>
      </c>
      <c r="B180" s="251" t="s">
        <v>712</v>
      </c>
      <c r="C180" s="252">
        <v>1866.15</v>
      </c>
      <c r="D180" s="252">
        <v>1816.8</v>
      </c>
      <c r="E180" s="252">
        <v>4.26</v>
      </c>
      <c r="F180" s="253"/>
      <c r="G180" s="254"/>
      <c r="K180" s="89"/>
      <c r="L180" s="89"/>
    </row>
    <row r="181" spans="1:12" s="88" customFormat="1" ht="15">
      <c r="A181" s="251" t="s">
        <v>600</v>
      </c>
      <c r="B181" s="251" t="s">
        <v>712</v>
      </c>
      <c r="C181" s="252">
        <v>122.2915</v>
      </c>
      <c r="D181" s="252">
        <v>118.75</v>
      </c>
      <c r="E181" s="252">
        <v>149.2</v>
      </c>
      <c r="F181" s="253"/>
      <c r="G181" s="254"/>
      <c r="K181" s="89"/>
      <c r="L181" s="89"/>
    </row>
    <row r="182" spans="1:12" s="88" customFormat="1" ht="15">
      <c r="A182" s="251" t="s">
        <v>187</v>
      </c>
      <c r="B182" s="251" t="s">
        <v>712</v>
      </c>
      <c r="C182" s="252">
        <v>269.06</v>
      </c>
      <c r="D182" s="252">
        <v>316.2</v>
      </c>
      <c r="E182" s="252">
        <v>14.4</v>
      </c>
      <c r="F182" s="253"/>
      <c r="G182" s="254"/>
      <c r="K182" s="89"/>
      <c r="L182" s="89"/>
    </row>
    <row r="183" spans="1:12" s="88" customFormat="1" ht="15">
      <c r="A183" s="251" t="s">
        <v>640</v>
      </c>
      <c r="B183" s="251" t="s">
        <v>712</v>
      </c>
      <c r="C183" s="252">
        <v>527.9588</v>
      </c>
      <c r="D183" s="252">
        <v>544.1</v>
      </c>
      <c r="E183" s="252">
        <v>16.14</v>
      </c>
      <c r="F183" s="253"/>
      <c r="G183" s="254"/>
      <c r="K183" s="89"/>
      <c r="L183" s="89"/>
    </row>
    <row r="184" spans="1:12" s="88" customFormat="1" ht="15">
      <c r="A184" s="251" t="s">
        <v>598</v>
      </c>
      <c r="B184" s="251" t="s">
        <v>712</v>
      </c>
      <c r="C184" s="252">
        <v>38.645518</v>
      </c>
      <c r="D184" s="252">
        <v>41.1</v>
      </c>
      <c r="E184" s="252">
        <v>172.55</v>
      </c>
      <c r="F184" s="253"/>
      <c r="G184" s="254"/>
      <c r="K184" s="89"/>
      <c r="L184" s="89"/>
    </row>
    <row r="185" spans="1:12" s="88" customFormat="1" ht="15">
      <c r="A185" s="251" t="s">
        <v>632</v>
      </c>
      <c r="B185" s="251" t="s">
        <v>712</v>
      </c>
      <c r="C185" s="252">
        <v>552.247817</v>
      </c>
      <c r="D185" s="252">
        <v>549.95</v>
      </c>
      <c r="E185" s="252">
        <v>19.78</v>
      </c>
      <c r="F185" s="253"/>
      <c r="G185" s="254"/>
      <c r="K185" s="89"/>
      <c r="L185" s="89"/>
    </row>
    <row r="186" spans="1:12" s="88" customFormat="1" ht="15">
      <c r="A186" s="251" t="s">
        <v>606</v>
      </c>
      <c r="B186" s="251" t="s">
        <v>712</v>
      </c>
      <c r="C186" s="252">
        <v>888.570428</v>
      </c>
      <c r="D186" s="252">
        <v>923.55</v>
      </c>
      <c r="E186" s="252">
        <v>89.01</v>
      </c>
      <c r="F186" s="253"/>
      <c r="G186" s="254"/>
      <c r="K186" s="89"/>
      <c r="L186" s="89"/>
    </row>
    <row r="187" spans="1:12" s="88" customFormat="1" ht="15">
      <c r="A187" s="251" t="s">
        <v>190</v>
      </c>
      <c r="B187" s="251" t="s">
        <v>712</v>
      </c>
      <c r="C187" s="252">
        <v>440.158333</v>
      </c>
      <c r="D187" s="252">
        <v>447.15</v>
      </c>
      <c r="E187" s="252">
        <v>5.46</v>
      </c>
      <c r="F187" s="253"/>
      <c r="G187" s="254"/>
      <c r="K187" s="89"/>
      <c r="L187" s="89"/>
    </row>
    <row r="188" spans="1:12" s="88" customFormat="1" ht="15">
      <c r="A188" s="255"/>
      <c r="B188" s="256"/>
      <c r="C188" s="257"/>
      <c r="D188" s="258"/>
      <c r="E188" s="259"/>
      <c r="F188" s="253"/>
      <c r="G188" s="254"/>
      <c r="K188" s="89"/>
      <c r="L188" s="89"/>
    </row>
    <row r="189" spans="1:12" s="88" customFormat="1" ht="15">
      <c r="A189" s="255" t="s">
        <v>714</v>
      </c>
      <c r="B189" s="256"/>
      <c r="C189" s="257"/>
      <c r="D189" s="258"/>
      <c r="E189" s="260"/>
      <c r="F189" s="187"/>
      <c r="G189" s="254"/>
      <c r="K189" s="89"/>
      <c r="L189" s="89"/>
    </row>
    <row r="190" spans="1:12" s="88" customFormat="1" ht="15">
      <c r="A190" s="255" t="s">
        <v>715</v>
      </c>
      <c r="B190" s="256"/>
      <c r="C190" s="256"/>
      <c r="D190" s="256"/>
      <c r="E190" s="261"/>
      <c r="F190" s="187"/>
      <c r="K190" s="89"/>
      <c r="L190" s="89"/>
    </row>
    <row r="191" spans="1:12" s="88" customFormat="1" ht="15.75" thickBot="1">
      <c r="A191" s="248" t="s">
        <v>716</v>
      </c>
      <c r="B191" s="186"/>
      <c r="C191" s="186"/>
      <c r="D191" s="186"/>
      <c r="E191" s="186"/>
      <c r="F191" s="187"/>
      <c r="K191" s="89"/>
      <c r="L191" s="89"/>
    </row>
    <row r="192" spans="1:12" s="88" customFormat="1" ht="74.25" customHeight="1">
      <c r="A192" s="262" t="s">
        <v>717</v>
      </c>
      <c r="B192" s="262" t="s">
        <v>718</v>
      </c>
      <c r="C192" s="262" t="s">
        <v>719</v>
      </c>
      <c r="D192" s="262" t="s">
        <v>720</v>
      </c>
      <c r="E192" s="263" t="s">
        <v>721</v>
      </c>
      <c r="F192" s="187"/>
      <c r="K192" s="89"/>
      <c r="L192" s="89"/>
    </row>
    <row r="193" spans="1:12" s="88" customFormat="1" ht="15">
      <c r="A193" s="264">
        <v>5586</v>
      </c>
      <c r="B193" s="264">
        <v>391</v>
      </c>
      <c r="C193" s="265">
        <v>23557.4522383</v>
      </c>
      <c r="D193" s="266">
        <v>1908.5834378</v>
      </c>
      <c r="E193" s="267">
        <v>660.2566165</v>
      </c>
      <c r="F193" s="187"/>
      <c r="G193" s="268"/>
      <c r="K193" s="89"/>
      <c r="L193" s="89"/>
    </row>
    <row r="194" spans="1:12" s="88" customFormat="1" ht="15">
      <c r="A194" s="233" t="s">
        <v>528</v>
      </c>
      <c r="B194" s="234"/>
      <c r="C194" s="234"/>
      <c r="D194" s="234"/>
      <c r="E194" s="234"/>
      <c r="F194" s="235"/>
      <c r="K194" s="89"/>
      <c r="L194" s="89"/>
    </row>
    <row r="195" spans="1:12" s="88" customFormat="1" ht="15">
      <c r="A195" s="248" t="s">
        <v>722</v>
      </c>
      <c r="B195" s="186"/>
      <c r="C195" s="186"/>
      <c r="D195" s="186"/>
      <c r="E195" s="186"/>
      <c r="F195" s="187"/>
      <c r="K195" s="89"/>
      <c r="L195" s="89"/>
    </row>
    <row r="196" spans="1:12" s="88" customFormat="1" ht="15">
      <c r="A196" s="269" t="s">
        <v>506</v>
      </c>
      <c r="B196" s="217" t="s">
        <v>507</v>
      </c>
      <c r="C196" s="218"/>
      <c r="D196" s="186"/>
      <c r="E196" s="186"/>
      <c r="F196" s="187"/>
      <c r="K196" s="89"/>
      <c r="L196" s="89"/>
    </row>
    <row r="197" spans="1:12" s="88" customFormat="1" ht="15">
      <c r="A197" s="270"/>
      <c r="B197" s="175" t="s">
        <v>508</v>
      </c>
      <c r="C197" s="176" t="s">
        <v>509</v>
      </c>
      <c r="D197" s="186"/>
      <c r="E197" s="186"/>
      <c r="F197" s="187"/>
      <c r="K197" s="89"/>
      <c r="L197" s="89"/>
    </row>
    <row r="198" spans="1:12" s="88" customFormat="1" ht="15">
      <c r="A198" s="53" t="s">
        <v>699</v>
      </c>
      <c r="B198" s="271">
        <v>0.06</v>
      </c>
      <c r="C198" s="271">
        <v>0.06</v>
      </c>
      <c r="D198" s="186"/>
      <c r="E198" s="186"/>
      <c r="F198" s="187"/>
      <c r="K198" s="89"/>
      <c r="L198" s="89"/>
    </row>
    <row r="199" spans="1:12" s="88" customFormat="1" ht="15">
      <c r="A199" s="53" t="s">
        <v>700</v>
      </c>
      <c r="B199" s="271" t="s">
        <v>723</v>
      </c>
      <c r="C199" s="271" t="s">
        <v>723</v>
      </c>
      <c r="D199" s="186"/>
      <c r="E199" s="186"/>
      <c r="F199" s="187"/>
      <c r="K199" s="89"/>
      <c r="L199" s="89"/>
    </row>
    <row r="200" spans="1:12" s="88" customFormat="1" ht="15">
      <c r="A200" s="53" t="s">
        <v>703</v>
      </c>
      <c r="B200" s="271">
        <v>0.06</v>
      </c>
      <c r="C200" s="271">
        <v>0.06</v>
      </c>
      <c r="D200" s="186"/>
      <c r="E200" s="186"/>
      <c r="F200" s="187"/>
      <c r="K200" s="89"/>
      <c r="L200" s="89"/>
    </row>
    <row r="201" spans="1:12" s="88" customFormat="1" ht="15">
      <c r="A201" s="54" t="s">
        <v>704</v>
      </c>
      <c r="B201" s="271" t="s">
        <v>723</v>
      </c>
      <c r="C201" s="271" t="s">
        <v>723</v>
      </c>
      <c r="D201" s="186"/>
      <c r="E201" s="186"/>
      <c r="F201" s="187"/>
      <c r="K201" s="89"/>
      <c r="L201" s="89"/>
    </row>
    <row r="202" spans="1:12" s="88" customFormat="1" ht="15">
      <c r="A202" s="185" t="s">
        <v>724</v>
      </c>
      <c r="B202" s="186"/>
      <c r="C202" s="186"/>
      <c r="D202" s="186"/>
      <c r="E202" s="186"/>
      <c r="F202" s="87"/>
      <c r="K202" s="89"/>
      <c r="L202" s="89"/>
    </row>
    <row r="203" spans="1:12" s="88" customFormat="1" ht="15">
      <c r="A203" s="185" t="s">
        <v>725</v>
      </c>
      <c r="B203" s="186"/>
      <c r="C203" s="186"/>
      <c r="D203" s="186"/>
      <c r="E203" s="186"/>
      <c r="F203" s="87"/>
      <c r="K203" s="89"/>
      <c r="L203" s="89"/>
    </row>
    <row r="204" spans="1:12" s="88" customFormat="1" ht="15">
      <c r="A204" s="185" t="s">
        <v>531</v>
      </c>
      <c r="B204" s="186"/>
      <c r="C204" s="186"/>
      <c r="D204" s="186"/>
      <c r="E204" s="186"/>
      <c r="F204" s="87"/>
      <c r="K204" s="89"/>
      <c r="L204" s="89"/>
    </row>
    <row r="205" spans="1:12" s="88" customFormat="1" ht="15">
      <c r="A205" s="178" t="s">
        <v>534</v>
      </c>
      <c r="B205" s="185"/>
      <c r="C205" s="186"/>
      <c r="D205" s="186"/>
      <c r="E205" s="186"/>
      <c r="F205" s="87"/>
      <c r="K205" s="89"/>
      <c r="L205" s="89"/>
    </row>
    <row r="206" spans="1:12" s="88" customFormat="1" ht="15">
      <c r="A206" s="186"/>
      <c r="B206" s="186"/>
      <c r="C206" s="186"/>
      <c r="D206" s="186"/>
      <c r="E206" s="186"/>
      <c r="F206" s="155"/>
      <c r="K206" s="89"/>
      <c r="L206" s="89"/>
    </row>
    <row r="207" spans="1:12" s="82" customFormat="1" ht="15">
      <c r="A207" s="1"/>
      <c r="B207" s="1"/>
      <c r="C207" s="1"/>
      <c r="D207" s="126"/>
      <c r="E207" s="1"/>
      <c r="F207" s="55"/>
      <c r="K207" s="83"/>
      <c r="L207" s="83"/>
    </row>
    <row r="208" spans="1:12" s="82" customFormat="1" ht="15">
      <c r="A208" s="1"/>
      <c r="B208" s="1"/>
      <c r="C208" s="1"/>
      <c r="D208" s="126"/>
      <c r="E208" s="1"/>
      <c r="F208" s="55"/>
      <c r="K208" s="83"/>
      <c r="L208" s="83"/>
    </row>
    <row r="209" spans="1:12" s="82" customFormat="1" ht="15">
      <c r="A209" s="1"/>
      <c r="B209" s="1"/>
      <c r="C209" s="1"/>
      <c r="D209" s="126"/>
      <c r="E209" s="1"/>
      <c r="F209" s="55"/>
      <c r="K209" s="83"/>
      <c r="L209" s="83"/>
    </row>
  </sheetData>
  <sheetProtection/>
  <mergeCells count="23">
    <mergeCell ref="B126:C126"/>
    <mergeCell ref="D126:F126"/>
    <mergeCell ref="A194:F194"/>
    <mergeCell ref="B196:C196"/>
    <mergeCell ref="B123:C123"/>
    <mergeCell ref="D123:F123"/>
    <mergeCell ref="B124:C124"/>
    <mergeCell ref="D124:F124"/>
    <mergeCell ref="B125:C125"/>
    <mergeCell ref="D125:F125"/>
    <mergeCell ref="B120:C120"/>
    <mergeCell ref="D120:F120"/>
    <mergeCell ref="B121:C121"/>
    <mergeCell ref="D121:F121"/>
    <mergeCell ref="B122:C122"/>
    <mergeCell ref="D122:F122"/>
    <mergeCell ref="A115:F115"/>
    <mergeCell ref="A116:F116"/>
    <mergeCell ref="A117:F117"/>
    <mergeCell ref="B118:C118"/>
    <mergeCell ref="D118:F118"/>
    <mergeCell ref="B119:C119"/>
    <mergeCell ref="D119:F119"/>
  </mergeCells>
  <printOptions/>
  <pageMargins left="1.15" right="0.7" top="0.55" bottom="0.57" header="0.3" footer="0.3"/>
  <pageSetup fitToHeight="1" fitToWidth="1" horizontalDpi="600" verticalDpi="600" orientation="portrait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7.8515625" style="1" bestFit="1" customWidth="1"/>
    <col min="3" max="3" width="16.28125" style="1" bestFit="1" customWidth="1"/>
    <col min="4" max="4" width="18.140625" style="126" bestFit="1" customWidth="1"/>
    <col min="5" max="5" width="15.28125" style="1" customWidth="1"/>
    <col min="6" max="6" width="21.28125" style="55" customWidth="1"/>
    <col min="7" max="7" width="15.140625" style="58" bestFit="1" customWidth="1"/>
    <col min="8" max="8" width="22.140625" style="58" bestFit="1" customWidth="1"/>
    <col min="9" max="9" width="20.00390625" style="58" bestFit="1" customWidth="1"/>
    <col min="10" max="16384" width="9.140625" style="58" customWidth="1"/>
  </cols>
  <sheetData>
    <row r="1" spans="1:6" ht="15">
      <c r="A1" s="3" t="s">
        <v>0</v>
      </c>
      <c r="B1" s="4"/>
      <c r="C1" s="5"/>
      <c r="D1" s="239"/>
      <c r="E1" s="6"/>
      <c r="F1" s="72"/>
    </row>
    <row r="2" spans="1:6" ht="15">
      <c r="A2" s="3" t="s">
        <v>726</v>
      </c>
      <c r="B2" s="4"/>
      <c r="C2" s="7"/>
      <c r="D2" s="7"/>
      <c r="E2" s="4"/>
      <c r="F2" s="73"/>
    </row>
    <row r="3" spans="1:6" ht="15">
      <c r="A3" s="3" t="s">
        <v>552</v>
      </c>
      <c r="B3" s="8"/>
      <c r="C3" s="9"/>
      <c r="D3" s="7"/>
      <c r="E3" s="8"/>
      <c r="F3" s="74"/>
    </row>
    <row r="4" spans="1:6" ht="15">
      <c r="A4" s="3"/>
      <c r="B4" s="4"/>
      <c r="C4" s="5"/>
      <c r="D4" s="239"/>
      <c r="E4" s="6"/>
      <c r="F4" s="72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9"/>
      <c r="E6" s="23"/>
      <c r="F6" s="24"/>
    </row>
    <row r="7" spans="1:6" ht="15">
      <c r="A7" s="22" t="s">
        <v>25</v>
      </c>
      <c r="B7" s="18"/>
      <c r="C7" s="109"/>
      <c r="D7" s="29"/>
      <c r="E7" s="23"/>
      <c r="F7" s="24"/>
    </row>
    <row r="8" spans="1:6" ht="15">
      <c r="A8" s="27" t="s">
        <v>134</v>
      </c>
      <c r="B8" s="133" t="s">
        <v>109</v>
      </c>
      <c r="C8" s="272">
        <v>49045</v>
      </c>
      <c r="D8" s="29">
        <v>579.66</v>
      </c>
      <c r="E8" s="273">
        <v>9.58</v>
      </c>
      <c r="F8" s="274" t="s">
        <v>31</v>
      </c>
    </row>
    <row r="9" spans="1:6" ht="15">
      <c r="A9" s="27" t="s">
        <v>138</v>
      </c>
      <c r="B9" s="133" t="s">
        <v>111</v>
      </c>
      <c r="C9" s="272">
        <v>45940</v>
      </c>
      <c r="D9" s="29">
        <v>440.04</v>
      </c>
      <c r="E9" s="273">
        <v>7.27</v>
      </c>
      <c r="F9" s="274" t="s">
        <v>27</v>
      </c>
    </row>
    <row r="10" spans="1:6" ht="15">
      <c r="A10" s="27" t="s">
        <v>596</v>
      </c>
      <c r="B10" s="133" t="s">
        <v>122</v>
      </c>
      <c r="C10" s="272">
        <v>648000</v>
      </c>
      <c r="D10" s="29">
        <v>418.28</v>
      </c>
      <c r="E10" s="273">
        <v>6.91</v>
      </c>
      <c r="F10" s="274" t="s">
        <v>597</v>
      </c>
    </row>
    <row r="11" spans="1:6" ht="15">
      <c r="A11" s="27" t="s">
        <v>189</v>
      </c>
      <c r="B11" s="133" t="s">
        <v>124</v>
      </c>
      <c r="C11" s="272">
        <v>196000</v>
      </c>
      <c r="D11" s="29">
        <v>376.61</v>
      </c>
      <c r="E11" s="273">
        <v>6.23</v>
      </c>
      <c r="F11" s="274" t="s">
        <v>70</v>
      </c>
    </row>
    <row r="12" spans="1:6" ht="15">
      <c r="A12" s="27" t="s">
        <v>145</v>
      </c>
      <c r="B12" s="133" t="s">
        <v>112</v>
      </c>
      <c r="C12" s="272">
        <v>12900</v>
      </c>
      <c r="D12" s="29">
        <v>331.45</v>
      </c>
      <c r="E12" s="273">
        <v>5.48</v>
      </c>
      <c r="F12" s="274" t="s">
        <v>51</v>
      </c>
    </row>
    <row r="13" spans="1:6" ht="15">
      <c r="A13" s="27" t="s">
        <v>600</v>
      </c>
      <c r="B13" s="133" t="s">
        <v>110</v>
      </c>
      <c r="C13" s="272">
        <v>128000</v>
      </c>
      <c r="D13" s="29">
        <v>150.72</v>
      </c>
      <c r="E13" s="273">
        <v>2.49</v>
      </c>
      <c r="F13" s="274" t="s">
        <v>601</v>
      </c>
    </row>
    <row r="14" spans="1:6" ht="15">
      <c r="A14" s="27" t="s">
        <v>278</v>
      </c>
      <c r="B14" s="133" t="s">
        <v>109</v>
      </c>
      <c r="C14" s="272">
        <v>116000</v>
      </c>
      <c r="D14" s="29">
        <v>149</v>
      </c>
      <c r="E14" s="273">
        <v>2.46</v>
      </c>
      <c r="F14" s="274" t="s">
        <v>284</v>
      </c>
    </row>
    <row r="15" spans="1:6" ht="15">
      <c r="A15" s="27" t="s">
        <v>431</v>
      </c>
      <c r="B15" s="133" t="s">
        <v>113</v>
      </c>
      <c r="C15" s="272">
        <v>62700</v>
      </c>
      <c r="D15" s="29">
        <v>112.45</v>
      </c>
      <c r="E15" s="273">
        <v>1.86</v>
      </c>
      <c r="F15" s="274" t="s">
        <v>433</v>
      </c>
    </row>
    <row r="16" spans="1:6" ht="15">
      <c r="A16" s="27" t="s">
        <v>152</v>
      </c>
      <c r="B16" s="133" t="s">
        <v>111</v>
      </c>
      <c r="C16" s="272">
        <v>11710</v>
      </c>
      <c r="D16" s="29">
        <v>106.15</v>
      </c>
      <c r="E16" s="273">
        <v>1.75</v>
      </c>
      <c r="F16" s="274" t="s">
        <v>34</v>
      </c>
    </row>
    <row r="17" spans="1:6" ht="15">
      <c r="A17" s="27" t="s">
        <v>650</v>
      </c>
      <c r="B17" s="133" t="s">
        <v>112</v>
      </c>
      <c r="C17" s="272">
        <v>2400</v>
      </c>
      <c r="D17" s="29">
        <v>83.19</v>
      </c>
      <c r="E17" s="273">
        <v>1.38</v>
      </c>
      <c r="F17" s="274" t="s">
        <v>651</v>
      </c>
    </row>
    <row r="18" spans="1:6" ht="15">
      <c r="A18" s="27" t="s">
        <v>135</v>
      </c>
      <c r="B18" s="133" t="s">
        <v>109</v>
      </c>
      <c r="C18" s="272">
        <v>31500</v>
      </c>
      <c r="D18" s="29">
        <v>77.06</v>
      </c>
      <c r="E18" s="273">
        <v>1.27</v>
      </c>
      <c r="F18" s="274" t="s">
        <v>306</v>
      </c>
    </row>
    <row r="19" spans="1:6" ht="15">
      <c r="A19" s="27" t="s">
        <v>133</v>
      </c>
      <c r="B19" s="133" t="s">
        <v>112</v>
      </c>
      <c r="C19" s="272">
        <v>5460</v>
      </c>
      <c r="D19" s="29">
        <v>68.18</v>
      </c>
      <c r="E19" s="273">
        <v>1.13</v>
      </c>
      <c r="F19" s="274" t="s">
        <v>28</v>
      </c>
    </row>
    <row r="20" spans="1:6" ht="15">
      <c r="A20" s="27" t="s">
        <v>266</v>
      </c>
      <c r="B20" s="133" t="s">
        <v>110</v>
      </c>
      <c r="C20" s="272">
        <v>2400</v>
      </c>
      <c r="D20" s="29">
        <v>64.95</v>
      </c>
      <c r="E20" s="273">
        <v>1.07</v>
      </c>
      <c r="F20" s="274" t="s">
        <v>93</v>
      </c>
    </row>
    <row r="21" spans="1:6" ht="15">
      <c r="A21" s="27" t="s">
        <v>592</v>
      </c>
      <c r="B21" s="133" t="s">
        <v>114</v>
      </c>
      <c r="C21" s="272">
        <v>105600</v>
      </c>
      <c r="D21" s="29">
        <v>54.44</v>
      </c>
      <c r="E21" s="273">
        <v>0.9</v>
      </c>
      <c r="F21" s="274" t="s">
        <v>593</v>
      </c>
    </row>
    <row r="22" spans="1:6" ht="15">
      <c r="A22" s="27" t="s">
        <v>149</v>
      </c>
      <c r="B22" s="133" t="s">
        <v>115</v>
      </c>
      <c r="C22" s="272">
        <v>10900</v>
      </c>
      <c r="D22" s="29">
        <v>53.6</v>
      </c>
      <c r="E22" s="273">
        <v>0.89</v>
      </c>
      <c r="F22" s="274" t="s">
        <v>44</v>
      </c>
    </row>
    <row r="23" spans="1:6" ht="15">
      <c r="A23" s="27" t="s">
        <v>312</v>
      </c>
      <c r="B23" s="133" t="s">
        <v>130</v>
      </c>
      <c r="C23" s="272">
        <v>5300</v>
      </c>
      <c r="D23" s="29">
        <v>51.66</v>
      </c>
      <c r="E23" s="273">
        <v>0.85</v>
      </c>
      <c r="F23" s="274" t="s">
        <v>334</v>
      </c>
    </row>
    <row r="24" spans="1:6" ht="15">
      <c r="A24" s="27" t="s">
        <v>192</v>
      </c>
      <c r="B24" s="133" t="s">
        <v>109</v>
      </c>
      <c r="C24" s="272">
        <v>4300</v>
      </c>
      <c r="D24" s="29">
        <v>47.42</v>
      </c>
      <c r="E24" s="273">
        <v>0.78</v>
      </c>
      <c r="F24" s="274" t="s">
        <v>69</v>
      </c>
    </row>
    <row r="25" spans="1:6" ht="15">
      <c r="A25" s="27" t="s">
        <v>175</v>
      </c>
      <c r="B25" s="133" t="s">
        <v>109</v>
      </c>
      <c r="C25" s="272">
        <v>87600</v>
      </c>
      <c r="D25" s="29">
        <v>45.86</v>
      </c>
      <c r="E25" s="273">
        <v>0.76</v>
      </c>
      <c r="F25" s="274" t="s">
        <v>62</v>
      </c>
    </row>
    <row r="26" spans="1:6" ht="15">
      <c r="A26" s="27" t="s">
        <v>386</v>
      </c>
      <c r="B26" s="133" t="s">
        <v>130</v>
      </c>
      <c r="C26" s="272">
        <v>19597</v>
      </c>
      <c r="D26" s="29">
        <v>43.17</v>
      </c>
      <c r="E26" s="273">
        <v>0.71</v>
      </c>
      <c r="F26" s="274" t="s">
        <v>389</v>
      </c>
    </row>
    <row r="27" spans="1:6" ht="15">
      <c r="A27" s="27" t="s">
        <v>140</v>
      </c>
      <c r="B27" s="133" t="s">
        <v>109</v>
      </c>
      <c r="C27" s="272">
        <v>7950</v>
      </c>
      <c r="D27" s="29">
        <v>40.96</v>
      </c>
      <c r="E27" s="273">
        <v>0.68</v>
      </c>
      <c r="F27" s="274" t="s">
        <v>168</v>
      </c>
    </row>
    <row r="28" spans="1:6" ht="15">
      <c r="A28" s="27" t="s">
        <v>210</v>
      </c>
      <c r="B28" s="133" t="s">
        <v>127</v>
      </c>
      <c r="C28" s="272">
        <v>30200</v>
      </c>
      <c r="D28" s="29">
        <v>39.46</v>
      </c>
      <c r="E28" s="273">
        <v>0.65</v>
      </c>
      <c r="F28" s="274" t="s">
        <v>400</v>
      </c>
    </row>
    <row r="29" spans="1:6" ht="15">
      <c r="A29" s="27" t="s">
        <v>657</v>
      </c>
      <c r="B29" s="133" t="s">
        <v>110</v>
      </c>
      <c r="C29" s="272">
        <v>15600</v>
      </c>
      <c r="D29" s="29">
        <v>38.88</v>
      </c>
      <c r="E29" s="273">
        <v>0.64</v>
      </c>
      <c r="F29" s="274" t="s">
        <v>658</v>
      </c>
    </row>
    <row r="30" spans="1:6" ht="15">
      <c r="A30" s="27" t="s">
        <v>287</v>
      </c>
      <c r="B30" s="133" t="s">
        <v>117</v>
      </c>
      <c r="C30" s="272">
        <v>35000</v>
      </c>
      <c r="D30" s="29">
        <v>38.13</v>
      </c>
      <c r="E30" s="273">
        <v>0.63</v>
      </c>
      <c r="F30" s="274" t="s">
        <v>291</v>
      </c>
    </row>
    <row r="31" spans="1:6" ht="15">
      <c r="A31" s="27" t="s">
        <v>151</v>
      </c>
      <c r="B31" s="133" t="s">
        <v>110</v>
      </c>
      <c r="C31" s="272">
        <v>9800</v>
      </c>
      <c r="D31" s="29">
        <v>34.4</v>
      </c>
      <c r="E31" s="273">
        <v>0.57</v>
      </c>
      <c r="F31" s="274" t="s">
        <v>36</v>
      </c>
    </row>
    <row r="32" spans="1:6" ht="15">
      <c r="A32" s="27" t="s">
        <v>302</v>
      </c>
      <c r="B32" s="133" t="s">
        <v>127</v>
      </c>
      <c r="C32" s="272">
        <v>3100</v>
      </c>
      <c r="D32" s="29">
        <v>33.8</v>
      </c>
      <c r="E32" s="273">
        <v>0.56</v>
      </c>
      <c r="F32" s="274" t="s">
        <v>307</v>
      </c>
    </row>
    <row r="33" spans="1:6" ht="15">
      <c r="A33" s="27" t="s">
        <v>143</v>
      </c>
      <c r="B33" s="133" t="s">
        <v>117</v>
      </c>
      <c r="C33" s="272">
        <v>790</v>
      </c>
      <c r="D33" s="29">
        <v>32.88</v>
      </c>
      <c r="E33" s="273">
        <v>0.54</v>
      </c>
      <c r="F33" s="274" t="s">
        <v>54</v>
      </c>
    </row>
    <row r="34" spans="1:6" ht="15">
      <c r="A34" s="27" t="s">
        <v>153</v>
      </c>
      <c r="B34" s="133" t="s">
        <v>121</v>
      </c>
      <c r="C34" s="272">
        <v>5400</v>
      </c>
      <c r="D34" s="29">
        <v>32.16</v>
      </c>
      <c r="E34" s="273">
        <v>0.53</v>
      </c>
      <c r="F34" s="274" t="s">
        <v>169</v>
      </c>
    </row>
    <row r="35" spans="1:6" ht="15">
      <c r="A35" s="27" t="s">
        <v>155</v>
      </c>
      <c r="B35" s="133" t="s">
        <v>115</v>
      </c>
      <c r="C35" s="272">
        <v>970</v>
      </c>
      <c r="D35" s="29">
        <v>31.3</v>
      </c>
      <c r="E35" s="273">
        <v>0.52</v>
      </c>
      <c r="F35" s="274" t="s">
        <v>52</v>
      </c>
    </row>
    <row r="36" spans="1:6" ht="15">
      <c r="A36" s="27" t="s">
        <v>190</v>
      </c>
      <c r="B36" s="133" t="s">
        <v>108</v>
      </c>
      <c r="C36" s="272">
        <v>7000</v>
      </c>
      <c r="D36" s="29">
        <v>31.03</v>
      </c>
      <c r="E36" s="273">
        <v>0.51</v>
      </c>
      <c r="F36" s="274" t="s">
        <v>41</v>
      </c>
    </row>
    <row r="37" spans="1:6" ht="15">
      <c r="A37" s="27" t="s">
        <v>304</v>
      </c>
      <c r="B37" s="133" t="s">
        <v>126</v>
      </c>
      <c r="C37" s="272">
        <v>19900</v>
      </c>
      <c r="D37" s="29">
        <v>29.85</v>
      </c>
      <c r="E37" s="273">
        <v>0.49</v>
      </c>
      <c r="F37" s="274" t="s">
        <v>309</v>
      </c>
    </row>
    <row r="38" spans="1:6" ht="15">
      <c r="A38" s="27" t="s">
        <v>296</v>
      </c>
      <c r="B38" s="133" t="s">
        <v>110</v>
      </c>
      <c r="C38" s="272">
        <v>2890</v>
      </c>
      <c r="D38" s="29">
        <v>28.46</v>
      </c>
      <c r="E38" s="273">
        <v>0.47</v>
      </c>
      <c r="F38" s="274" t="s">
        <v>298</v>
      </c>
    </row>
    <row r="39" spans="1:6" ht="15">
      <c r="A39" s="27" t="s">
        <v>193</v>
      </c>
      <c r="B39" s="133" t="s">
        <v>123</v>
      </c>
      <c r="C39" s="272">
        <v>2350</v>
      </c>
      <c r="D39" s="29">
        <v>27.69</v>
      </c>
      <c r="E39" s="273">
        <v>0.46</v>
      </c>
      <c r="F39" s="274" t="s">
        <v>84</v>
      </c>
    </row>
    <row r="40" spans="1:6" ht="15">
      <c r="A40" s="27" t="s">
        <v>727</v>
      </c>
      <c r="B40" s="133" t="s">
        <v>130</v>
      </c>
      <c r="C40" s="272">
        <v>8500</v>
      </c>
      <c r="D40" s="29">
        <v>27.15</v>
      </c>
      <c r="E40" s="273">
        <v>0.45</v>
      </c>
      <c r="F40" s="274" t="s">
        <v>728</v>
      </c>
    </row>
    <row r="41" spans="1:6" ht="15">
      <c r="A41" s="27" t="s">
        <v>157</v>
      </c>
      <c r="B41" s="133" t="s">
        <v>114</v>
      </c>
      <c r="C41" s="272">
        <v>2130</v>
      </c>
      <c r="D41" s="29">
        <v>26.36</v>
      </c>
      <c r="E41" s="273">
        <v>0.44</v>
      </c>
      <c r="F41" s="274" t="s">
        <v>26</v>
      </c>
    </row>
    <row r="42" spans="1:6" ht="15">
      <c r="A42" s="27" t="s">
        <v>446</v>
      </c>
      <c r="B42" s="133" t="s">
        <v>131</v>
      </c>
      <c r="C42" s="272">
        <v>1260</v>
      </c>
      <c r="D42" s="29">
        <v>26.13</v>
      </c>
      <c r="E42" s="273">
        <v>0.43</v>
      </c>
      <c r="F42" s="274" t="s">
        <v>448</v>
      </c>
    </row>
    <row r="43" spans="1:6" ht="15">
      <c r="A43" s="27" t="s">
        <v>227</v>
      </c>
      <c r="B43" s="133" t="s">
        <v>115</v>
      </c>
      <c r="C43" s="272">
        <v>580</v>
      </c>
      <c r="D43" s="29">
        <v>25.27</v>
      </c>
      <c r="E43" s="273">
        <v>0.42</v>
      </c>
      <c r="F43" s="274" t="s">
        <v>231</v>
      </c>
    </row>
    <row r="44" spans="1:6" ht="15">
      <c r="A44" s="27" t="s">
        <v>606</v>
      </c>
      <c r="B44" s="133" t="s">
        <v>118</v>
      </c>
      <c r="C44" s="272">
        <v>2625</v>
      </c>
      <c r="D44" s="29">
        <v>24.07</v>
      </c>
      <c r="E44" s="273">
        <v>0.4</v>
      </c>
      <c r="F44" s="274" t="s">
        <v>607</v>
      </c>
    </row>
    <row r="45" spans="1:6" ht="15">
      <c r="A45" s="27" t="s">
        <v>365</v>
      </c>
      <c r="B45" s="133" t="s">
        <v>114</v>
      </c>
      <c r="C45" s="272">
        <v>5100</v>
      </c>
      <c r="D45" s="29">
        <v>24.01</v>
      </c>
      <c r="E45" s="273">
        <v>0.4</v>
      </c>
      <c r="F45" s="274" t="s">
        <v>366</v>
      </c>
    </row>
    <row r="46" spans="1:6" ht="15">
      <c r="A46" s="27" t="s">
        <v>315</v>
      </c>
      <c r="B46" s="133" t="s">
        <v>110</v>
      </c>
      <c r="C46" s="272">
        <v>22100</v>
      </c>
      <c r="D46" s="29">
        <v>23.91</v>
      </c>
      <c r="E46" s="273">
        <v>0.4</v>
      </c>
      <c r="F46" s="274" t="s">
        <v>377</v>
      </c>
    </row>
    <row r="47" spans="1:6" ht="15">
      <c r="A47" s="27" t="s">
        <v>397</v>
      </c>
      <c r="B47" s="133" t="s">
        <v>407</v>
      </c>
      <c r="C47" s="272">
        <v>8100</v>
      </c>
      <c r="D47" s="29">
        <v>23.6</v>
      </c>
      <c r="E47" s="273">
        <v>0.39</v>
      </c>
      <c r="F47" s="274" t="s">
        <v>405</v>
      </c>
    </row>
    <row r="48" spans="1:6" ht="15">
      <c r="A48" s="27" t="s">
        <v>729</v>
      </c>
      <c r="B48" s="133" t="s">
        <v>126</v>
      </c>
      <c r="C48" s="272">
        <v>32000</v>
      </c>
      <c r="D48" s="29">
        <v>23.6</v>
      </c>
      <c r="E48" s="273">
        <v>0.39</v>
      </c>
      <c r="F48" s="274" t="s">
        <v>730</v>
      </c>
    </row>
    <row r="49" spans="1:6" ht="15">
      <c r="A49" s="27" t="s">
        <v>198</v>
      </c>
      <c r="B49" s="133" t="s">
        <v>126</v>
      </c>
      <c r="C49" s="272">
        <v>9750</v>
      </c>
      <c r="D49" s="29">
        <v>23.19</v>
      </c>
      <c r="E49" s="273">
        <v>0.38</v>
      </c>
      <c r="F49" s="274" t="s">
        <v>75</v>
      </c>
    </row>
    <row r="50" spans="1:6" ht="15">
      <c r="A50" s="27" t="s">
        <v>447</v>
      </c>
      <c r="B50" s="133" t="s">
        <v>131</v>
      </c>
      <c r="C50" s="272">
        <v>20000</v>
      </c>
      <c r="D50" s="29">
        <v>22.9</v>
      </c>
      <c r="E50" s="273">
        <v>0.38</v>
      </c>
      <c r="F50" s="274" t="s">
        <v>449</v>
      </c>
    </row>
    <row r="51" spans="1:6" ht="15">
      <c r="A51" s="27" t="s">
        <v>142</v>
      </c>
      <c r="B51" s="133" t="s">
        <v>118</v>
      </c>
      <c r="C51" s="272">
        <v>2060</v>
      </c>
      <c r="D51" s="29">
        <v>22.65</v>
      </c>
      <c r="E51" s="273">
        <v>0.37</v>
      </c>
      <c r="F51" s="274" t="s">
        <v>46</v>
      </c>
    </row>
    <row r="52" spans="1:6" ht="15">
      <c r="A52" s="27" t="s">
        <v>329</v>
      </c>
      <c r="B52" s="133" t="s">
        <v>127</v>
      </c>
      <c r="C52" s="272">
        <v>8200</v>
      </c>
      <c r="D52" s="29">
        <v>22.39</v>
      </c>
      <c r="E52" s="273">
        <v>0.37</v>
      </c>
      <c r="F52" s="274" t="s">
        <v>337</v>
      </c>
    </row>
    <row r="53" spans="1:6" ht="15">
      <c r="A53" s="27" t="s">
        <v>176</v>
      </c>
      <c r="B53" s="133" t="s">
        <v>121</v>
      </c>
      <c r="C53" s="272">
        <v>555</v>
      </c>
      <c r="D53" s="29">
        <v>21.97</v>
      </c>
      <c r="E53" s="273">
        <v>0.36</v>
      </c>
      <c r="F53" s="274" t="s">
        <v>64</v>
      </c>
    </row>
    <row r="54" spans="1:6" ht="15">
      <c r="A54" s="27" t="s">
        <v>197</v>
      </c>
      <c r="B54" s="133" t="s">
        <v>127</v>
      </c>
      <c r="C54" s="272">
        <v>2300</v>
      </c>
      <c r="D54" s="29">
        <v>21.8</v>
      </c>
      <c r="E54" s="273">
        <v>0.36</v>
      </c>
      <c r="F54" s="274" t="s">
        <v>214</v>
      </c>
    </row>
    <row r="55" spans="1:6" ht="15">
      <c r="A55" s="27" t="s">
        <v>179</v>
      </c>
      <c r="B55" s="133" t="s">
        <v>118</v>
      </c>
      <c r="C55" s="272">
        <v>520</v>
      </c>
      <c r="D55" s="29">
        <v>21.8</v>
      </c>
      <c r="E55" s="273">
        <v>0.36</v>
      </c>
      <c r="F55" s="274" t="s">
        <v>376</v>
      </c>
    </row>
    <row r="56" spans="1:6" ht="15">
      <c r="A56" s="27" t="s">
        <v>321</v>
      </c>
      <c r="B56" s="133" t="s">
        <v>115</v>
      </c>
      <c r="C56" s="272">
        <v>6400</v>
      </c>
      <c r="D56" s="29">
        <v>21.69</v>
      </c>
      <c r="E56" s="273">
        <v>0.36</v>
      </c>
      <c r="F56" s="274" t="s">
        <v>83</v>
      </c>
    </row>
    <row r="57" spans="1:6" ht="15">
      <c r="A57" s="27" t="s">
        <v>188</v>
      </c>
      <c r="B57" s="133" t="s">
        <v>117</v>
      </c>
      <c r="C57" s="272">
        <v>117</v>
      </c>
      <c r="D57" s="29">
        <v>21.63</v>
      </c>
      <c r="E57" s="273">
        <v>0.36</v>
      </c>
      <c r="F57" s="274" t="s">
        <v>68</v>
      </c>
    </row>
    <row r="58" spans="1:6" ht="15">
      <c r="A58" s="27" t="s">
        <v>228</v>
      </c>
      <c r="B58" s="133" t="s">
        <v>113</v>
      </c>
      <c r="C58" s="272">
        <v>7750</v>
      </c>
      <c r="D58" s="29">
        <v>21.35</v>
      </c>
      <c r="E58" s="273">
        <v>0.35</v>
      </c>
      <c r="F58" s="274" t="s">
        <v>99</v>
      </c>
    </row>
    <row r="59" spans="1:6" ht="15">
      <c r="A59" s="27" t="s">
        <v>203</v>
      </c>
      <c r="B59" s="133" t="s">
        <v>114</v>
      </c>
      <c r="C59" s="272">
        <v>2140</v>
      </c>
      <c r="D59" s="29">
        <v>21.28</v>
      </c>
      <c r="E59" s="273">
        <v>0.35</v>
      </c>
      <c r="F59" s="274" t="s">
        <v>82</v>
      </c>
    </row>
    <row r="60" spans="1:6" ht="15">
      <c r="A60" s="27" t="s">
        <v>32</v>
      </c>
      <c r="B60" s="133" t="s">
        <v>109</v>
      </c>
      <c r="C60" s="272">
        <v>10350</v>
      </c>
      <c r="D60" s="29">
        <v>21.21</v>
      </c>
      <c r="E60" s="273">
        <v>0.35</v>
      </c>
      <c r="F60" s="274" t="s">
        <v>308</v>
      </c>
    </row>
    <row r="61" spans="1:6" ht="15">
      <c r="A61" s="27" t="s">
        <v>646</v>
      </c>
      <c r="B61" s="133" t="s">
        <v>112</v>
      </c>
      <c r="C61" s="272">
        <v>1160</v>
      </c>
      <c r="D61" s="29">
        <v>20.89</v>
      </c>
      <c r="E61" s="273">
        <v>0.35</v>
      </c>
      <c r="F61" s="274" t="s">
        <v>647</v>
      </c>
    </row>
    <row r="62" spans="1:8" ht="15">
      <c r="A62" s="27" t="s">
        <v>186</v>
      </c>
      <c r="B62" s="275" t="s">
        <v>112</v>
      </c>
      <c r="C62" s="110">
        <v>2800</v>
      </c>
      <c r="D62" s="29">
        <v>20.71</v>
      </c>
      <c r="E62" s="276">
        <v>0.34</v>
      </c>
      <c r="F62" s="30" t="s">
        <v>71</v>
      </c>
      <c r="G62" s="82"/>
      <c r="H62" s="99"/>
    </row>
    <row r="63" spans="1:8" ht="15">
      <c r="A63" s="27" t="s">
        <v>314</v>
      </c>
      <c r="B63" s="275" t="s">
        <v>114</v>
      </c>
      <c r="C63" s="110">
        <v>2100</v>
      </c>
      <c r="D63" s="29">
        <v>20.12</v>
      </c>
      <c r="E63" s="276">
        <v>0.33</v>
      </c>
      <c r="F63" s="30" t="s">
        <v>318</v>
      </c>
      <c r="G63" s="82"/>
      <c r="H63" s="99"/>
    </row>
    <row r="64" spans="1:8" ht="15">
      <c r="A64" s="27" t="s">
        <v>136</v>
      </c>
      <c r="B64" s="275" t="s">
        <v>113</v>
      </c>
      <c r="C64" s="110">
        <v>1350</v>
      </c>
      <c r="D64" s="29">
        <v>19.89</v>
      </c>
      <c r="E64" s="276">
        <v>0.33</v>
      </c>
      <c r="F64" s="30" t="s">
        <v>29</v>
      </c>
      <c r="G64" s="82"/>
      <c r="H64" s="99"/>
    </row>
    <row r="65" spans="1:8" ht="15">
      <c r="A65" s="27" t="s">
        <v>180</v>
      </c>
      <c r="B65" s="275" t="s">
        <v>110</v>
      </c>
      <c r="C65" s="110">
        <v>2200</v>
      </c>
      <c r="D65" s="29">
        <v>18.66</v>
      </c>
      <c r="E65" s="276">
        <v>0.31</v>
      </c>
      <c r="F65" s="30" t="s">
        <v>185</v>
      </c>
      <c r="G65" s="82"/>
      <c r="H65" s="99"/>
    </row>
    <row r="66" spans="1:8" ht="15">
      <c r="A66" s="27" t="s">
        <v>251</v>
      </c>
      <c r="B66" s="275" t="s">
        <v>112</v>
      </c>
      <c r="C66" s="110">
        <v>2500</v>
      </c>
      <c r="D66" s="29">
        <v>18.4</v>
      </c>
      <c r="E66" s="276">
        <v>0.3</v>
      </c>
      <c r="F66" s="30" t="s">
        <v>105</v>
      </c>
      <c r="G66" s="82"/>
      <c r="H66" s="99"/>
    </row>
    <row r="67" spans="1:8" ht="15">
      <c r="A67" s="27" t="s">
        <v>159</v>
      </c>
      <c r="B67" s="275" t="s">
        <v>117</v>
      </c>
      <c r="C67" s="110">
        <v>700</v>
      </c>
      <c r="D67" s="29">
        <v>18.33</v>
      </c>
      <c r="E67" s="276">
        <v>0.3</v>
      </c>
      <c r="F67" s="30" t="s">
        <v>60</v>
      </c>
      <c r="G67" s="82"/>
      <c r="H67" s="99"/>
    </row>
    <row r="68" spans="1:8" ht="15">
      <c r="A68" s="27" t="s">
        <v>317</v>
      </c>
      <c r="B68" s="275" t="s">
        <v>118</v>
      </c>
      <c r="C68" s="110">
        <v>2370</v>
      </c>
      <c r="D68" s="29">
        <v>18.08</v>
      </c>
      <c r="E68" s="276">
        <v>0.3</v>
      </c>
      <c r="F68" s="30" t="s">
        <v>319</v>
      </c>
      <c r="G68" s="82"/>
      <c r="H68" s="99"/>
    </row>
    <row r="69" spans="1:8" ht="15">
      <c r="A69" s="27" t="s">
        <v>286</v>
      </c>
      <c r="B69" s="275" t="s">
        <v>127</v>
      </c>
      <c r="C69" s="110">
        <v>3200</v>
      </c>
      <c r="D69" s="29">
        <v>17.77</v>
      </c>
      <c r="E69" s="276">
        <v>0.29</v>
      </c>
      <c r="F69" s="30" t="s">
        <v>290</v>
      </c>
      <c r="G69" s="82"/>
      <c r="H69" s="99"/>
    </row>
    <row r="70" spans="1:8" ht="15">
      <c r="A70" s="27" t="s">
        <v>178</v>
      </c>
      <c r="B70" s="275" t="s">
        <v>125</v>
      </c>
      <c r="C70" s="110">
        <v>4150</v>
      </c>
      <c r="D70" s="29">
        <v>17.3</v>
      </c>
      <c r="E70" s="276">
        <v>0.29</v>
      </c>
      <c r="F70" s="30" t="s">
        <v>184</v>
      </c>
      <c r="G70" s="82"/>
      <c r="H70" s="99"/>
    </row>
    <row r="71" spans="1:8" ht="15">
      <c r="A71" s="27" t="s">
        <v>322</v>
      </c>
      <c r="B71" s="275" t="s">
        <v>122</v>
      </c>
      <c r="C71" s="110">
        <v>4903</v>
      </c>
      <c r="D71" s="29">
        <v>17.28</v>
      </c>
      <c r="E71" s="276">
        <v>0.29</v>
      </c>
      <c r="F71" s="30" t="s">
        <v>331</v>
      </c>
      <c r="G71" s="82"/>
      <c r="H71" s="99"/>
    </row>
    <row r="72" spans="1:8" ht="15">
      <c r="A72" s="27" t="s">
        <v>396</v>
      </c>
      <c r="B72" s="275" t="s">
        <v>124</v>
      </c>
      <c r="C72" s="110">
        <v>4960</v>
      </c>
      <c r="D72" s="29">
        <v>16.41</v>
      </c>
      <c r="E72" s="276">
        <v>0.27</v>
      </c>
      <c r="F72" s="30" t="s">
        <v>404</v>
      </c>
      <c r="G72" s="82"/>
      <c r="H72" s="99"/>
    </row>
    <row r="73" spans="1:8" ht="15">
      <c r="A73" s="27" t="s">
        <v>164</v>
      </c>
      <c r="B73" s="275" t="s">
        <v>110</v>
      </c>
      <c r="C73" s="110">
        <v>650</v>
      </c>
      <c r="D73" s="29">
        <v>16.06</v>
      </c>
      <c r="E73" s="276">
        <v>0.27</v>
      </c>
      <c r="F73" s="30" t="s">
        <v>58</v>
      </c>
      <c r="G73" s="82"/>
      <c r="H73" s="99"/>
    </row>
    <row r="74" spans="1:8" ht="15">
      <c r="A74" s="27" t="s">
        <v>187</v>
      </c>
      <c r="B74" s="275" t="s">
        <v>117</v>
      </c>
      <c r="C74" s="110">
        <v>3350</v>
      </c>
      <c r="D74" s="29">
        <v>15.4</v>
      </c>
      <c r="E74" s="276">
        <v>0.25</v>
      </c>
      <c r="F74" s="30" t="s">
        <v>74</v>
      </c>
      <c r="G74" s="82"/>
      <c r="H74" s="99"/>
    </row>
    <row r="75" spans="1:8" ht="15">
      <c r="A75" s="27" t="s">
        <v>303</v>
      </c>
      <c r="B75" s="275" t="s">
        <v>120</v>
      </c>
      <c r="C75" s="110">
        <v>260</v>
      </c>
      <c r="D75" s="29">
        <v>14.83</v>
      </c>
      <c r="E75" s="276">
        <v>0.25</v>
      </c>
      <c r="F75" s="30" t="s">
        <v>45</v>
      </c>
      <c r="G75" s="82"/>
      <c r="H75" s="99"/>
    </row>
    <row r="76" spans="1:8" ht="15">
      <c r="A76" s="27" t="s">
        <v>243</v>
      </c>
      <c r="B76" s="275" t="s">
        <v>113</v>
      </c>
      <c r="C76" s="110">
        <v>4300</v>
      </c>
      <c r="D76" s="29">
        <v>14.28</v>
      </c>
      <c r="E76" s="276">
        <v>0.24</v>
      </c>
      <c r="F76" s="30" t="s">
        <v>249</v>
      </c>
      <c r="G76" s="82"/>
      <c r="H76" s="99"/>
    </row>
    <row r="77" spans="1:8" ht="15">
      <c r="A77" s="27" t="s">
        <v>139</v>
      </c>
      <c r="B77" s="275" t="s">
        <v>109</v>
      </c>
      <c r="C77" s="110">
        <v>1884</v>
      </c>
      <c r="D77" s="29">
        <v>14.07</v>
      </c>
      <c r="E77" s="276">
        <v>0.23</v>
      </c>
      <c r="F77" s="30" t="s">
        <v>40</v>
      </c>
      <c r="G77" s="82"/>
      <c r="H77" s="99"/>
    </row>
    <row r="78" spans="1:8" ht="15">
      <c r="A78" s="27" t="s">
        <v>141</v>
      </c>
      <c r="B78" s="275" t="s">
        <v>119</v>
      </c>
      <c r="C78" s="110">
        <v>6650</v>
      </c>
      <c r="D78" s="29">
        <v>14.01</v>
      </c>
      <c r="E78" s="276">
        <v>0.23</v>
      </c>
      <c r="F78" s="30" t="s">
        <v>39</v>
      </c>
      <c r="G78" s="82"/>
      <c r="H78" s="99"/>
    </row>
    <row r="79" spans="1:8" ht="15">
      <c r="A79" s="27" t="s">
        <v>182</v>
      </c>
      <c r="B79" s="275" t="s">
        <v>115</v>
      </c>
      <c r="C79" s="110">
        <v>800</v>
      </c>
      <c r="D79" s="29">
        <v>12.23</v>
      </c>
      <c r="E79" s="276">
        <v>0.2</v>
      </c>
      <c r="F79" s="30" t="s">
        <v>87</v>
      </c>
      <c r="G79" s="82"/>
      <c r="H79" s="99"/>
    </row>
    <row r="80" spans="1:8" ht="15">
      <c r="A80" s="27" t="s">
        <v>640</v>
      </c>
      <c r="B80" s="275" t="s">
        <v>112</v>
      </c>
      <c r="C80" s="110">
        <v>2170</v>
      </c>
      <c r="D80" s="29">
        <v>11.73</v>
      </c>
      <c r="E80" s="276">
        <v>0.19</v>
      </c>
      <c r="F80" s="30" t="s">
        <v>641</v>
      </c>
      <c r="G80" s="82"/>
      <c r="H80" s="99"/>
    </row>
    <row r="81" spans="1:8" ht="15">
      <c r="A81" s="27" t="s">
        <v>731</v>
      </c>
      <c r="B81" s="275" t="s">
        <v>110</v>
      </c>
      <c r="C81" s="110">
        <v>4000</v>
      </c>
      <c r="D81" s="29">
        <v>11.59</v>
      </c>
      <c r="E81" s="276">
        <v>0.19</v>
      </c>
      <c r="F81" s="30" t="s">
        <v>732</v>
      </c>
      <c r="G81" s="82"/>
      <c r="H81" s="99"/>
    </row>
    <row r="82" spans="1:8" ht="15">
      <c r="A82" s="27" t="s">
        <v>353</v>
      </c>
      <c r="B82" s="275" t="s">
        <v>114</v>
      </c>
      <c r="C82" s="110">
        <v>4000</v>
      </c>
      <c r="D82" s="29">
        <v>11.11</v>
      </c>
      <c r="E82" s="276">
        <v>0.18</v>
      </c>
      <c r="F82" s="30" t="s">
        <v>356</v>
      </c>
      <c r="G82" s="82"/>
      <c r="H82" s="99"/>
    </row>
    <row r="83" spans="1:8" ht="15">
      <c r="A83" s="27" t="s">
        <v>561</v>
      </c>
      <c r="B83" s="275" t="s">
        <v>109</v>
      </c>
      <c r="C83" s="110">
        <v>1000</v>
      </c>
      <c r="D83" s="29">
        <v>10.33</v>
      </c>
      <c r="E83" s="276">
        <v>0.17</v>
      </c>
      <c r="F83" s="30" t="s">
        <v>562</v>
      </c>
      <c r="G83" s="82"/>
      <c r="H83" s="99"/>
    </row>
    <row r="84" spans="1:8" ht="15">
      <c r="A84" s="27" t="s">
        <v>325</v>
      </c>
      <c r="B84" s="275" t="s">
        <v>110</v>
      </c>
      <c r="C84" s="110">
        <v>1550</v>
      </c>
      <c r="D84" s="29">
        <v>10.23</v>
      </c>
      <c r="E84" s="276">
        <v>0.17</v>
      </c>
      <c r="F84" s="30" t="s">
        <v>333</v>
      </c>
      <c r="G84" s="82"/>
      <c r="H84" s="99"/>
    </row>
    <row r="85" spans="1:8" ht="15">
      <c r="A85" s="27" t="s">
        <v>295</v>
      </c>
      <c r="B85" s="275" t="s">
        <v>122</v>
      </c>
      <c r="C85" s="110">
        <v>1330</v>
      </c>
      <c r="D85" s="29">
        <v>10.05</v>
      </c>
      <c r="E85" s="276">
        <v>0.17</v>
      </c>
      <c r="F85" s="30" t="s">
        <v>297</v>
      </c>
      <c r="G85" s="82"/>
      <c r="H85" s="99"/>
    </row>
    <row r="86" spans="1:8" ht="15">
      <c r="A86" s="27" t="s">
        <v>483</v>
      </c>
      <c r="B86" s="275" t="s">
        <v>117</v>
      </c>
      <c r="C86" s="110">
        <v>720</v>
      </c>
      <c r="D86" s="29">
        <v>9.52</v>
      </c>
      <c r="E86" s="276">
        <v>0.16</v>
      </c>
      <c r="F86" s="30" t="s">
        <v>484</v>
      </c>
      <c r="G86" s="82"/>
      <c r="H86" s="99"/>
    </row>
    <row r="87" spans="1:8" ht="15">
      <c r="A87" s="27" t="s">
        <v>348</v>
      </c>
      <c r="B87" s="275" t="s">
        <v>116</v>
      </c>
      <c r="C87" s="110">
        <v>7700</v>
      </c>
      <c r="D87" s="29">
        <v>8.85</v>
      </c>
      <c r="E87" s="276">
        <v>0.15</v>
      </c>
      <c r="F87" s="30" t="s">
        <v>350</v>
      </c>
      <c r="G87" s="82"/>
      <c r="H87" s="99"/>
    </row>
    <row r="88" spans="1:8" ht="15">
      <c r="A88" s="27" t="s">
        <v>205</v>
      </c>
      <c r="B88" s="275" t="s">
        <v>123</v>
      </c>
      <c r="C88" s="110">
        <v>950</v>
      </c>
      <c r="D88" s="29">
        <v>8.27</v>
      </c>
      <c r="E88" s="276">
        <v>0.14</v>
      </c>
      <c r="F88" s="30" t="s">
        <v>77</v>
      </c>
      <c r="G88" s="82"/>
      <c r="H88" s="99"/>
    </row>
    <row r="89" spans="1:8" ht="15">
      <c r="A89" s="27" t="s">
        <v>245</v>
      </c>
      <c r="B89" s="275" t="s">
        <v>132</v>
      </c>
      <c r="C89" s="110">
        <v>4800</v>
      </c>
      <c r="D89" s="29">
        <v>8.2</v>
      </c>
      <c r="E89" s="276">
        <v>0.14</v>
      </c>
      <c r="F89" s="30" t="s">
        <v>94</v>
      </c>
      <c r="G89" s="82"/>
      <c r="H89" s="99"/>
    </row>
    <row r="90" spans="1:8" ht="15">
      <c r="A90" s="27" t="s">
        <v>454</v>
      </c>
      <c r="B90" s="275" t="s">
        <v>127</v>
      </c>
      <c r="C90" s="110">
        <v>3100</v>
      </c>
      <c r="D90" s="29">
        <v>7.59</v>
      </c>
      <c r="E90" s="276">
        <v>0.13</v>
      </c>
      <c r="F90" s="30" t="s">
        <v>457</v>
      </c>
      <c r="G90" s="82"/>
      <c r="H90" s="99"/>
    </row>
    <row r="91" spans="1:8" ht="15">
      <c r="A91" s="27" t="s">
        <v>455</v>
      </c>
      <c r="B91" s="275" t="s">
        <v>430</v>
      </c>
      <c r="C91" s="110">
        <v>1100</v>
      </c>
      <c r="D91" s="29">
        <v>6.14</v>
      </c>
      <c r="E91" s="276">
        <v>0.1</v>
      </c>
      <c r="F91" s="30" t="s">
        <v>456</v>
      </c>
      <c r="G91" s="82"/>
      <c r="H91" s="99"/>
    </row>
    <row r="92" spans="1:8" ht="15">
      <c r="A92" s="27" t="s">
        <v>416</v>
      </c>
      <c r="B92" s="275" t="s">
        <v>113</v>
      </c>
      <c r="C92" s="110">
        <v>8000</v>
      </c>
      <c r="D92" s="29">
        <v>5.89</v>
      </c>
      <c r="E92" s="276">
        <v>0.1</v>
      </c>
      <c r="F92" s="30" t="s">
        <v>417</v>
      </c>
      <c r="G92" s="82"/>
      <c r="H92" s="99"/>
    </row>
    <row r="93" spans="1:8" ht="15">
      <c r="A93" s="27" t="s">
        <v>610</v>
      </c>
      <c r="B93" s="275" t="s">
        <v>114</v>
      </c>
      <c r="C93" s="110">
        <v>2200</v>
      </c>
      <c r="D93" s="29">
        <v>4.37</v>
      </c>
      <c r="E93" s="276">
        <v>0.07</v>
      </c>
      <c r="F93" s="30" t="s">
        <v>611</v>
      </c>
      <c r="G93" s="82"/>
      <c r="H93" s="99"/>
    </row>
    <row r="94" spans="1:7" ht="15">
      <c r="A94" s="22"/>
      <c r="B94" s="22"/>
      <c r="C94" s="110"/>
      <c r="D94" s="32">
        <f>SUM(D8:D93)</f>
        <v>4629.440000000001</v>
      </c>
      <c r="E94" s="277">
        <f>SUM(E8:E93)</f>
        <v>76.51999999999998</v>
      </c>
      <c r="F94" s="278"/>
      <c r="G94" s="99"/>
    </row>
    <row r="95" spans="1:7" ht="15">
      <c r="A95" s="22" t="s">
        <v>61</v>
      </c>
      <c r="B95" s="31"/>
      <c r="C95" s="139"/>
      <c r="D95" s="29"/>
      <c r="E95" s="279"/>
      <c r="F95" s="278"/>
      <c r="G95" s="99"/>
    </row>
    <row r="96" spans="1:7" ht="15">
      <c r="A96" s="22" t="s">
        <v>25</v>
      </c>
      <c r="B96" s="31"/>
      <c r="C96" s="139"/>
      <c r="D96" s="29"/>
      <c r="E96" s="280"/>
      <c r="F96" s="278"/>
      <c r="G96" s="99"/>
    </row>
    <row r="97" spans="1:7" ht="15">
      <c r="A97" s="27" t="s">
        <v>190</v>
      </c>
      <c r="B97" s="26" t="s">
        <v>108</v>
      </c>
      <c r="C97" s="281">
        <v>33285</v>
      </c>
      <c r="D97" s="29">
        <v>2.98</v>
      </c>
      <c r="E97" s="75">
        <v>0.05</v>
      </c>
      <c r="F97" s="282" t="s">
        <v>511</v>
      </c>
      <c r="G97" s="99"/>
    </row>
    <row r="98" spans="1:7" ht="15">
      <c r="A98" s="22" t="s">
        <v>8</v>
      </c>
      <c r="B98" s="31"/>
      <c r="C98" s="139"/>
      <c r="D98" s="32">
        <f>SUM(D97)</f>
        <v>2.98</v>
      </c>
      <c r="E98" s="277">
        <f>SUM(E97)</f>
        <v>0.05</v>
      </c>
      <c r="F98" s="278"/>
      <c r="G98" s="99"/>
    </row>
    <row r="99" spans="1:14" s="82" customFormat="1" ht="15">
      <c r="A99" s="22" t="s">
        <v>10</v>
      </c>
      <c r="B99" s="27"/>
      <c r="C99" s="110"/>
      <c r="D99" s="29"/>
      <c r="E99" s="75"/>
      <c r="F99" s="278"/>
      <c r="M99" s="83"/>
      <c r="N99" s="83"/>
    </row>
    <row r="100" spans="1:14" s="82" customFormat="1" ht="15">
      <c r="A100" s="22" t="s">
        <v>661</v>
      </c>
      <c r="B100" s="27"/>
      <c r="C100" s="110"/>
      <c r="D100" s="29"/>
      <c r="E100" s="75"/>
      <c r="F100" s="278"/>
      <c r="M100" s="83"/>
      <c r="N100" s="83"/>
    </row>
    <row r="101" spans="1:14" s="82" customFormat="1" ht="15">
      <c r="A101" s="22" t="s">
        <v>662</v>
      </c>
      <c r="B101" s="27"/>
      <c r="C101" s="110"/>
      <c r="D101" s="29"/>
      <c r="E101" s="75"/>
      <c r="F101" s="40"/>
      <c r="M101" s="83"/>
      <c r="N101" s="83"/>
    </row>
    <row r="102" spans="1:14" s="82" customFormat="1" ht="15">
      <c r="A102" s="27" t="s">
        <v>134</v>
      </c>
      <c r="B102" s="241" t="s">
        <v>733</v>
      </c>
      <c r="C102" s="110"/>
      <c r="D102" s="29">
        <v>290</v>
      </c>
      <c r="E102" s="75">
        <v>4.79</v>
      </c>
      <c r="F102" s="40"/>
      <c r="M102" s="83"/>
      <c r="N102" s="83"/>
    </row>
    <row r="103" spans="1:14" s="82" customFormat="1" ht="15">
      <c r="A103" s="27" t="s">
        <v>134</v>
      </c>
      <c r="B103" s="241" t="s">
        <v>734</v>
      </c>
      <c r="C103" s="110"/>
      <c r="D103" s="29">
        <v>100</v>
      </c>
      <c r="E103" s="75">
        <v>1.65</v>
      </c>
      <c r="F103" s="40"/>
      <c r="M103" s="83"/>
      <c r="N103" s="83"/>
    </row>
    <row r="104" spans="1:14" s="82" customFormat="1" ht="15">
      <c r="A104" s="27" t="s">
        <v>134</v>
      </c>
      <c r="B104" s="241" t="s">
        <v>735</v>
      </c>
      <c r="C104" s="110"/>
      <c r="D104" s="29">
        <v>99</v>
      </c>
      <c r="E104" s="75">
        <v>1.64</v>
      </c>
      <c r="F104" s="40"/>
      <c r="M104" s="83"/>
      <c r="N104" s="83"/>
    </row>
    <row r="105" spans="1:14" s="82" customFormat="1" ht="15">
      <c r="A105" s="27" t="s">
        <v>134</v>
      </c>
      <c r="B105" s="241" t="s">
        <v>736</v>
      </c>
      <c r="C105" s="110"/>
      <c r="D105" s="29">
        <v>99</v>
      </c>
      <c r="E105" s="75">
        <v>1.64</v>
      </c>
      <c r="F105" s="40"/>
      <c r="M105" s="83"/>
      <c r="N105" s="83"/>
    </row>
    <row r="106" spans="1:14" s="82" customFormat="1" ht="15">
      <c r="A106" s="27" t="s">
        <v>134</v>
      </c>
      <c r="B106" s="241" t="s">
        <v>737</v>
      </c>
      <c r="C106" s="110"/>
      <c r="D106" s="29">
        <v>50</v>
      </c>
      <c r="E106" s="29">
        <v>0.83</v>
      </c>
      <c r="F106" s="40"/>
      <c r="M106" s="83"/>
      <c r="N106" s="83"/>
    </row>
    <row r="107" spans="1:14" s="243" customFormat="1" ht="15">
      <c r="A107" s="22" t="s">
        <v>8</v>
      </c>
      <c r="B107" s="22"/>
      <c r="C107" s="111"/>
      <c r="D107" s="240">
        <f>SUM(D102:D106)</f>
        <v>638</v>
      </c>
      <c r="E107" s="32">
        <f>SUM(E102:E106)</f>
        <v>10.55</v>
      </c>
      <c r="F107" s="242"/>
      <c r="M107" s="244"/>
      <c r="N107" s="244"/>
    </row>
    <row r="108" spans="1:14" s="82" customFormat="1" ht="15">
      <c r="A108" s="22" t="s">
        <v>696</v>
      </c>
      <c r="B108" s="27"/>
      <c r="C108" s="28"/>
      <c r="D108" s="29">
        <v>92.26</v>
      </c>
      <c r="E108" s="75">
        <v>1.5251</v>
      </c>
      <c r="F108" s="40"/>
      <c r="G108" s="84"/>
      <c r="H108" s="84"/>
      <c r="M108" s="83"/>
      <c r="N108" s="83"/>
    </row>
    <row r="109" spans="1:14" s="82" customFormat="1" ht="15">
      <c r="A109" s="245" t="s">
        <v>697</v>
      </c>
      <c r="B109" s="27"/>
      <c r="C109" s="28"/>
      <c r="D109" s="29">
        <v>606.7</v>
      </c>
      <c r="E109" s="75">
        <v>10.03</v>
      </c>
      <c r="F109" s="40"/>
      <c r="G109" s="84"/>
      <c r="H109" s="283"/>
      <c r="M109" s="83"/>
      <c r="N109" s="83"/>
    </row>
    <row r="110" spans="1:14" s="82" customFormat="1" ht="15">
      <c r="A110" s="22" t="s">
        <v>698</v>
      </c>
      <c r="B110" s="27"/>
      <c r="C110" s="38"/>
      <c r="D110" s="29">
        <v>80.17</v>
      </c>
      <c r="E110" s="75">
        <v>1.32</v>
      </c>
      <c r="F110" s="40"/>
      <c r="G110" s="284"/>
      <c r="H110" s="84"/>
      <c r="M110" s="83"/>
      <c r="N110" s="83"/>
    </row>
    <row r="111" spans="1:14" s="82" customFormat="1" ht="15">
      <c r="A111" s="43" t="s">
        <v>11</v>
      </c>
      <c r="B111" s="43"/>
      <c r="C111" s="44"/>
      <c r="D111" s="247">
        <f>D94+D98+D107+D108+D109+D110</f>
        <v>6049.550000000001</v>
      </c>
      <c r="E111" s="45">
        <f>E94+E98+E107+E108+E109+E110</f>
        <v>99.99509999999997</v>
      </c>
      <c r="F111" s="46"/>
      <c r="G111" s="98"/>
      <c r="H111" s="84"/>
      <c r="M111" s="83"/>
      <c r="N111" s="83"/>
    </row>
    <row r="112" spans="1:14" s="82" customFormat="1" ht="15">
      <c r="A112" s="85" t="s">
        <v>14</v>
      </c>
      <c r="B112" s="186"/>
      <c r="C112" s="86"/>
      <c r="D112" s="86"/>
      <c r="E112" s="86"/>
      <c r="F112" s="187"/>
      <c r="H112" s="84"/>
      <c r="M112" s="83"/>
      <c r="N112" s="83"/>
    </row>
    <row r="113" spans="1:14" s="82" customFormat="1" ht="31.5" customHeight="1">
      <c r="A113" s="196" t="s">
        <v>526</v>
      </c>
      <c r="B113" s="197"/>
      <c r="C113" s="197"/>
      <c r="D113" s="197"/>
      <c r="E113" s="197"/>
      <c r="F113" s="198"/>
      <c r="M113" s="83"/>
      <c r="N113" s="83"/>
    </row>
    <row r="114" spans="1:14" s="82" customFormat="1" ht="15">
      <c r="A114" s="227" t="s">
        <v>15</v>
      </c>
      <c r="B114" s="228"/>
      <c r="C114" s="228"/>
      <c r="D114" s="228"/>
      <c r="E114" s="228"/>
      <c r="F114" s="229"/>
      <c r="M114" s="83"/>
      <c r="N114" s="83"/>
    </row>
    <row r="115" spans="1:14" s="82" customFormat="1" ht="15">
      <c r="A115" s="230" t="s">
        <v>19</v>
      </c>
      <c r="B115" s="231"/>
      <c r="C115" s="231"/>
      <c r="D115" s="231"/>
      <c r="E115" s="231"/>
      <c r="F115" s="232"/>
      <c r="H115" s="98"/>
      <c r="M115" s="83"/>
      <c r="N115" s="83"/>
    </row>
    <row r="116" spans="1:8" s="52" customFormat="1" ht="15" customHeight="1">
      <c r="A116" s="51" t="s">
        <v>506</v>
      </c>
      <c r="B116" s="209" t="s">
        <v>521</v>
      </c>
      <c r="C116" s="210"/>
      <c r="D116" s="201" t="s">
        <v>525</v>
      </c>
      <c r="E116" s="202"/>
      <c r="F116" s="203"/>
      <c r="H116" s="285"/>
    </row>
    <row r="117" spans="1:6" s="52" customFormat="1" ht="15" customHeight="1">
      <c r="A117" s="53" t="s">
        <v>368</v>
      </c>
      <c r="B117" s="205">
        <v>14.515</v>
      </c>
      <c r="C117" s="216"/>
      <c r="D117" s="205">
        <v>14.663</v>
      </c>
      <c r="E117" s="216"/>
      <c r="F117" s="206"/>
    </row>
    <row r="118" spans="1:6" s="52" customFormat="1" ht="15" customHeight="1">
      <c r="A118" s="53" t="s">
        <v>738</v>
      </c>
      <c r="B118" s="205">
        <v>11.824</v>
      </c>
      <c r="C118" s="216"/>
      <c r="D118" s="205">
        <v>11.884</v>
      </c>
      <c r="E118" s="216"/>
      <c r="F118" s="206"/>
    </row>
    <row r="119" spans="1:6" s="52" customFormat="1" ht="15" customHeight="1">
      <c r="A119" s="53" t="s">
        <v>739</v>
      </c>
      <c r="B119" s="205">
        <v>11.423</v>
      </c>
      <c r="C119" s="216"/>
      <c r="D119" s="205">
        <v>11.539</v>
      </c>
      <c r="E119" s="216"/>
      <c r="F119" s="206"/>
    </row>
    <row r="120" spans="1:6" s="52" customFormat="1" ht="15" customHeight="1">
      <c r="A120" s="53" t="s">
        <v>370</v>
      </c>
      <c r="B120" s="205">
        <v>14.881</v>
      </c>
      <c r="C120" s="216"/>
      <c r="D120" s="205">
        <v>15.04</v>
      </c>
      <c r="E120" s="216"/>
      <c r="F120" s="206"/>
    </row>
    <row r="121" spans="1:6" s="52" customFormat="1" ht="15" customHeight="1">
      <c r="A121" s="53" t="s">
        <v>740</v>
      </c>
      <c r="B121" s="205">
        <v>11.855</v>
      </c>
      <c r="C121" s="216"/>
      <c r="D121" s="205">
        <v>11.982</v>
      </c>
      <c r="E121" s="216"/>
      <c r="F121" s="206"/>
    </row>
    <row r="122" spans="1:6" s="52" customFormat="1" ht="15" customHeight="1">
      <c r="A122" s="53" t="s">
        <v>741</v>
      </c>
      <c r="B122" s="205">
        <v>11.599</v>
      </c>
      <c r="C122" s="216"/>
      <c r="D122" s="205">
        <v>11.693</v>
      </c>
      <c r="E122" s="216"/>
      <c r="F122" s="206"/>
    </row>
    <row r="123" spans="1:14" s="88" customFormat="1" ht="15">
      <c r="A123" s="248" t="s">
        <v>705</v>
      </c>
      <c r="B123" s="286"/>
      <c r="C123" s="286"/>
      <c r="D123" s="186"/>
      <c r="E123" s="186"/>
      <c r="F123" s="187"/>
      <c r="M123" s="89"/>
      <c r="N123" s="89"/>
    </row>
    <row r="124" spans="1:14" s="88" customFormat="1" ht="15">
      <c r="A124" s="248" t="s">
        <v>706</v>
      </c>
      <c r="B124" s="286"/>
      <c r="C124" s="286"/>
      <c r="D124" s="186"/>
      <c r="E124" s="186"/>
      <c r="F124" s="187"/>
      <c r="M124" s="89"/>
      <c r="N124" s="89"/>
    </row>
    <row r="125" spans="1:14" s="88" customFormat="1" ht="45">
      <c r="A125" s="250" t="s">
        <v>707</v>
      </c>
      <c r="B125" s="250" t="s">
        <v>708</v>
      </c>
      <c r="C125" s="250" t="s">
        <v>709</v>
      </c>
      <c r="D125" s="250" t="s">
        <v>710</v>
      </c>
      <c r="E125" s="250" t="s">
        <v>711</v>
      </c>
      <c r="F125" s="187"/>
      <c r="M125" s="89"/>
      <c r="N125" s="89"/>
    </row>
    <row r="126" spans="1:14" s="88" customFormat="1" ht="15">
      <c r="A126" s="251" t="s">
        <v>189</v>
      </c>
      <c r="B126" s="251" t="s">
        <v>712</v>
      </c>
      <c r="C126" s="252">
        <v>182.109244</v>
      </c>
      <c r="D126" s="252">
        <v>193.7</v>
      </c>
      <c r="E126" s="252">
        <v>73.05</v>
      </c>
      <c r="F126" s="187"/>
      <c r="I126" s="254"/>
      <c r="M126" s="89"/>
      <c r="N126" s="89"/>
    </row>
    <row r="127" spans="1:14" s="88" customFormat="1" ht="15">
      <c r="A127" s="251" t="s">
        <v>727</v>
      </c>
      <c r="B127" s="251" t="s">
        <v>712</v>
      </c>
      <c r="C127" s="252">
        <v>306.2</v>
      </c>
      <c r="D127" s="252">
        <v>321</v>
      </c>
      <c r="E127" s="252">
        <v>4.27</v>
      </c>
      <c r="F127" s="187"/>
      <c r="I127" s="254"/>
      <c r="M127" s="89"/>
      <c r="N127" s="89"/>
    </row>
    <row r="128" spans="1:14" s="88" customFormat="1" ht="15">
      <c r="A128" s="251" t="s">
        <v>287</v>
      </c>
      <c r="B128" s="251" t="s">
        <v>712</v>
      </c>
      <c r="C128" s="252">
        <v>95.4</v>
      </c>
      <c r="D128" s="252">
        <v>109.8</v>
      </c>
      <c r="E128" s="252">
        <v>6.45</v>
      </c>
      <c r="F128" s="187"/>
      <c r="I128" s="254"/>
      <c r="M128" s="89"/>
      <c r="N128" s="89"/>
    </row>
    <row r="129" spans="1:14" s="88" customFormat="1" ht="15">
      <c r="A129" s="251" t="s">
        <v>266</v>
      </c>
      <c r="B129" s="251" t="s">
        <v>712</v>
      </c>
      <c r="C129" s="252">
        <v>2674.345842</v>
      </c>
      <c r="D129" s="252">
        <v>2729.2</v>
      </c>
      <c r="E129" s="252">
        <v>10.83</v>
      </c>
      <c r="F129" s="187"/>
      <c r="I129" s="254"/>
      <c r="M129" s="89"/>
      <c r="N129" s="89"/>
    </row>
    <row r="130" spans="1:14" s="88" customFormat="1" ht="15">
      <c r="A130" s="251" t="s">
        <v>731</v>
      </c>
      <c r="B130" s="251" t="s">
        <v>712</v>
      </c>
      <c r="C130" s="252">
        <v>284</v>
      </c>
      <c r="D130" s="252">
        <v>291.1</v>
      </c>
      <c r="E130" s="252">
        <v>1.82</v>
      </c>
      <c r="F130" s="187"/>
      <c r="I130" s="254"/>
      <c r="M130" s="89"/>
      <c r="N130" s="89"/>
    </row>
    <row r="131" spans="1:14" s="88" customFormat="1" ht="15">
      <c r="A131" s="251" t="s">
        <v>610</v>
      </c>
      <c r="B131" s="251" t="s">
        <v>712</v>
      </c>
      <c r="C131" s="252">
        <v>191.35</v>
      </c>
      <c r="D131" s="252">
        <v>200.3</v>
      </c>
      <c r="E131" s="252">
        <v>0.73</v>
      </c>
      <c r="F131" s="187"/>
      <c r="I131" s="254"/>
      <c r="M131" s="89"/>
      <c r="N131" s="89"/>
    </row>
    <row r="132" spans="1:14" s="88" customFormat="1" ht="15">
      <c r="A132" s="251" t="s">
        <v>431</v>
      </c>
      <c r="B132" s="251" t="s">
        <v>712</v>
      </c>
      <c r="C132" s="252">
        <v>177.15</v>
      </c>
      <c r="D132" s="252">
        <v>180.7</v>
      </c>
      <c r="E132" s="252">
        <v>13.06</v>
      </c>
      <c r="F132" s="187"/>
      <c r="I132" s="254"/>
      <c r="M132" s="89"/>
      <c r="N132" s="89"/>
    </row>
    <row r="133" spans="1:14" s="88" customFormat="1" ht="15">
      <c r="A133" s="251" t="s">
        <v>175</v>
      </c>
      <c r="B133" s="251" t="s">
        <v>712</v>
      </c>
      <c r="C133" s="252">
        <v>50.725</v>
      </c>
      <c r="D133" s="252">
        <v>52.8</v>
      </c>
      <c r="E133" s="252">
        <v>1.32</v>
      </c>
      <c r="F133" s="187"/>
      <c r="I133" s="254"/>
      <c r="M133" s="89"/>
      <c r="N133" s="89"/>
    </row>
    <row r="134" spans="1:14" s="88" customFormat="1" ht="15">
      <c r="A134" s="251" t="s">
        <v>134</v>
      </c>
      <c r="B134" s="251" t="s">
        <v>712</v>
      </c>
      <c r="C134" s="252">
        <v>1141.858889</v>
      </c>
      <c r="D134" s="252">
        <v>1184.5</v>
      </c>
      <c r="E134" s="252">
        <v>83.36</v>
      </c>
      <c r="F134" s="187"/>
      <c r="I134" s="254"/>
      <c r="M134" s="89"/>
      <c r="N134" s="89"/>
    </row>
    <row r="135" spans="1:14" s="88" customFormat="1" ht="15">
      <c r="A135" s="251" t="s">
        <v>152</v>
      </c>
      <c r="B135" s="251" t="s">
        <v>712</v>
      </c>
      <c r="C135" s="252">
        <v>851.85</v>
      </c>
      <c r="D135" s="252">
        <v>913.95</v>
      </c>
      <c r="E135" s="252">
        <v>15.93</v>
      </c>
      <c r="F135" s="187"/>
      <c r="I135" s="254"/>
      <c r="M135" s="89"/>
      <c r="N135" s="89"/>
    </row>
    <row r="136" spans="1:14" s="88" customFormat="1" ht="15">
      <c r="A136" s="251" t="s">
        <v>135</v>
      </c>
      <c r="B136" s="251" t="s">
        <v>712</v>
      </c>
      <c r="C136" s="252">
        <v>218.9</v>
      </c>
      <c r="D136" s="252">
        <v>241.45</v>
      </c>
      <c r="E136" s="252">
        <v>6.67</v>
      </c>
      <c r="F136" s="187"/>
      <c r="I136" s="254"/>
      <c r="M136" s="89"/>
      <c r="N136" s="89"/>
    </row>
    <row r="137" spans="1:14" s="88" customFormat="1" ht="15">
      <c r="A137" s="251" t="s">
        <v>592</v>
      </c>
      <c r="B137" s="251" t="s">
        <v>712</v>
      </c>
      <c r="C137" s="252">
        <v>47.3</v>
      </c>
      <c r="D137" s="252">
        <v>51.95</v>
      </c>
      <c r="E137" s="252">
        <v>10.47</v>
      </c>
      <c r="F137" s="187"/>
      <c r="I137" s="254"/>
      <c r="M137" s="89"/>
      <c r="N137" s="89"/>
    </row>
    <row r="138" spans="1:14" s="88" customFormat="1" ht="15">
      <c r="A138" s="251" t="s">
        <v>455</v>
      </c>
      <c r="B138" s="251" t="s">
        <v>712</v>
      </c>
      <c r="C138" s="252">
        <v>571.35</v>
      </c>
      <c r="D138" s="252">
        <v>563.1</v>
      </c>
      <c r="E138" s="252">
        <v>0.97</v>
      </c>
      <c r="F138" s="187"/>
      <c r="I138" s="254"/>
      <c r="M138" s="89"/>
      <c r="N138" s="89"/>
    </row>
    <row r="139" spans="1:14" s="88" customFormat="1" ht="15">
      <c r="A139" s="251" t="s">
        <v>596</v>
      </c>
      <c r="B139" s="251" t="s">
        <v>712</v>
      </c>
      <c r="C139" s="252">
        <v>64.1067</v>
      </c>
      <c r="D139" s="252">
        <v>64.95</v>
      </c>
      <c r="E139" s="252">
        <v>66.47</v>
      </c>
      <c r="F139" s="187"/>
      <c r="I139" s="254"/>
      <c r="M139" s="89"/>
      <c r="N139" s="89"/>
    </row>
    <row r="140" spans="1:14" s="88" customFormat="1" ht="15">
      <c r="A140" s="251" t="s">
        <v>278</v>
      </c>
      <c r="B140" s="251" t="s">
        <v>712</v>
      </c>
      <c r="C140" s="252">
        <v>120.6155</v>
      </c>
      <c r="D140" s="252">
        <v>129.55</v>
      </c>
      <c r="E140" s="252">
        <v>24.6</v>
      </c>
      <c r="F140" s="187"/>
      <c r="I140" s="254"/>
      <c r="M140" s="89"/>
      <c r="N140" s="89"/>
    </row>
    <row r="141" spans="1:14" s="88" customFormat="1" ht="15">
      <c r="A141" s="251" t="s">
        <v>657</v>
      </c>
      <c r="B141" s="251" t="s">
        <v>712</v>
      </c>
      <c r="C141" s="252">
        <v>249.2166</v>
      </c>
      <c r="D141" s="252">
        <v>251.2</v>
      </c>
      <c r="E141" s="252">
        <v>6.13</v>
      </c>
      <c r="F141" s="187"/>
      <c r="I141" s="254"/>
      <c r="M141" s="89"/>
      <c r="N141" s="89"/>
    </row>
    <row r="142" spans="1:14" s="88" customFormat="1" ht="15">
      <c r="A142" s="251" t="s">
        <v>416</v>
      </c>
      <c r="B142" s="251" t="s">
        <v>712</v>
      </c>
      <c r="C142" s="252">
        <v>72.8</v>
      </c>
      <c r="D142" s="252">
        <v>74.05</v>
      </c>
      <c r="E142" s="252">
        <v>0.93</v>
      </c>
      <c r="F142" s="187"/>
      <c r="I142" s="254"/>
      <c r="M142" s="89"/>
      <c r="N142" s="89"/>
    </row>
    <row r="143" spans="1:14" s="88" customFormat="1" ht="15">
      <c r="A143" s="251" t="s">
        <v>650</v>
      </c>
      <c r="B143" s="251" t="s">
        <v>712</v>
      </c>
      <c r="C143" s="252">
        <v>3389.7625</v>
      </c>
      <c r="D143" s="252">
        <v>3497.55</v>
      </c>
      <c r="E143" s="252">
        <v>13.11</v>
      </c>
      <c r="F143" s="187"/>
      <c r="I143" s="254"/>
      <c r="M143" s="89"/>
      <c r="N143" s="89"/>
    </row>
    <row r="144" spans="1:14" s="88" customFormat="1" ht="15">
      <c r="A144" s="251" t="s">
        <v>138</v>
      </c>
      <c r="B144" s="251" t="s">
        <v>712</v>
      </c>
      <c r="C144" s="252">
        <v>959.8017</v>
      </c>
      <c r="D144" s="252">
        <v>965.95</v>
      </c>
      <c r="E144" s="252">
        <v>67.94</v>
      </c>
      <c r="F144" s="187"/>
      <c r="I144" s="254"/>
      <c r="M144" s="89"/>
      <c r="N144" s="89"/>
    </row>
    <row r="145" spans="1:14" s="88" customFormat="1" ht="15">
      <c r="A145" s="251" t="s">
        <v>317</v>
      </c>
      <c r="B145" s="251" t="s">
        <v>712</v>
      </c>
      <c r="C145" s="252">
        <v>786.4</v>
      </c>
      <c r="D145" s="252">
        <v>768.95</v>
      </c>
      <c r="E145" s="252">
        <v>2.34</v>
      </c>
      <c r="F145" s="187"/>
      <c r="I145" s="254"/>
      <c r="M145" s="89"/>
      <c r="N145" s="89"/>
    </row>
    <row r="146" spans="1:14" s="88" customFormat="1" ht="15">
      <c r="A146" s="251" t="s">
        <v>600</v>
      </c>
      <c r="B146" s="251" t="s">
        <v>712</v>
      </c>
      <c r="C146" s="252">
        <v>120.8</v>
      </c>
      <c r="D146" s="252">
        <v>118.75</v>
      </c>
      <c r="E146" s="252">
        <v>23.75</v>
      </c>
      <c r="F146" s="187"/>
      <c r="I146" s="254"/>
      <c r="M146" s="89"/>
      <c r="N146" s="89"/>
    </row>
    <row r="147" spans="1:14" s="88" customFormat="1" ht="15">
      <c r="A147" s="251" t="s">
        <v>729</v>
      </c>
      <c r="B147" s="251" t="s">
        <v>712</v>
      </c>
      <c r="C147" s="252">
        <v>72.85</v>
      </c>
      <c r="D147" s="252">
        <v>74.4</v>
      </c>
      <c r="E147" s="252">
        <v>3.72</v>
      </c>
      <c r="F147" s="187"/>
      <c r="I147" s="254"/>
      <c r="M147" s="89"/>
      <c r="N147" s="89"/>
    </row>
    <row r="148" spans="1:14" s="88" customFormat="1" ht="15">
      <c r="A148" s="251" t="s">
        <v>145</v>
      </c>
      <c r="B148" s="251" t="s">
        <v>712</v>
      </c>
      <c r="C148" s="252">
        <v>2528.2675</v>
      </c>
      <c r="D148" s="252">
        <v>2563.95</v>
      </c>
      <c r="E148" s="252">
        <v>48.34</v>
      </c>
      <c r="F148" s="187"/>
      <c r="I148" s="254"/>
      <c r="M148" s="89"/>
      <c r="N148" s="89"/>
    </row>
    <row r="149" spans="1:14" s="88" customFormat="1" ht="15">
      <c r="A149" s="251" t="s">
        <v>606</v>
      </c>
      <c r="B149" s="251" t="s">
        <v>712</v>
      </c>
      <c r="C149" s="252">
        <v>871.135699</v>
      </c>
      <c r="D149" s="252">
        <v>923.55</v>
      </c>
      <c r="E149" s="252">
        <v>3.8</v>
      </c>
      <c r="F149" s="187"/>
      <c r="I149" s="254"/>
      <c r="M149" s="89"/>
      <c r="N149" s="89"/>
    </row>
    <row r="150" spans="1:14" s="88" customFormat="1" ht="15">
      <c r="A150" s="255"/>
      <c r="B150" s="256"/>
      <c r="C150" s="257"/>
      <c r="D150" s="258"/>
      <c r="E150" s="259"/>
      <c r="F150" s="187"/>
      <c r="I150" s="254"/>
      <c r="M150" s="89"/>
      <c r="N150" s="89"/>
    </row>
    <row r="151" spans="1:14" s="88" customFormat="1" ht="15">
      <c r="A151" s="255" t="s">
        <v>742</v>
      </c>
      <c r="B151" s="256"/>
      <c r="C151" s="257"/>
      <c r="D151" s="258"/>
      <c r="E151" s="260"/>
      <c r="F151" s="187"/>
      <c r="I151" s="254"/>
      <c r="M151" s="89"/>
      <c r="N151" s="89"/>
    </row>
    <row r="152" spans="1:14" s="88" customFormat="1" ht="15">
      <c r="A152" s="255" t="s">
        <v>743</v>
      </c>
      <c r="B152" s="256"/>
      <c r="C152" s="256"/>
      <c r="D152" s="256"/>
      <c r="E152" s="261"/>
      <c r="F152" s="187"/>
      <c r="M152" s="89"/>
      <c r="N152" s="89"/>
    </row>
    <row r="153" spans="1:14" s="88" customFormat="1" ht="15">
      <c r="A153" s="248" t="s">
        <v>716</v>
      </c>
      <c r="B153" s="186"/>
      <c r="C153" s="186"/>
      <c r="D153" s="186"/>
      <c r="E153" s="186"/>
      <c r="F153" s="187"/>
      <c r="M153" s="89"/>
      <c r="N153" s="89"/>
    </row>
    <row r="154" spans="1:14" s="88" customFormat="1" ht="74.25" customHeight="1">
      <c r="A154" s="287" t="s">
        <v>717</v>
      </c>
      <c r="B154" s="287" t="s">
        <v>718</v>
      </c>
      <c r="C154" s="287" t="s">
        <v>719</v>
      </c>
      <c r="D154" s="287" t="s">
        <v>720</v>
      </c>
      <c r="E154" s="287" t="s">
        <v>721</v>
      </c>
      <c r="F154" s="187"/>
      <c r="M154" s="89"/>
      <c r="N154" s="89"/>
    </row>
    <row r="155" spans="1:14" s="88" customFormat="1" ht="15">
      <c r="A155" s="288">
        <v>620</v>
      </c>
      <c r="B155" s="289">
        <v>37</v>
      </c>
      <c r="C155" s="290">
        <v>2753.1211703</v>
      </c>
      <c r="D155" s="289">
        <v>189.24489580000002</v>
      </c>
      <c r="E155" s="291">
        <v>147.64570939999996</v>
      </c>
      <c r="F155" s="187"/>
      <c r="G155" s="292"/>
      <c r="H155" s="293"/>
      <c r="I155" s="268"/>
      <c r="M155" s="89"/>
      <c r="N155" s="89"/>
    </row>
    <row r="156" spans="1:14" s="88" customFormat="1" ht="15" customHeight="1">
      <c r="A156" s="233" t="s">
        <v>528</v>
      </c>
      <c r="B156" s="234"/>
      <c r="C156" s="234"/>
      <c r="D156" s="234"/>
      <c r="E156" s="234"/>
      <c r="F156" s="235"/>
      <c r="M156" s="89"/>
      <c r="N156" s="89"/>
    </row>
    <row r="157" spans="1:14" s="88" customFormat="1" ht="15">
      <c r="A157" s="248" t="s">
        <v>722</v>
      </c>
      <c r="B157" s="186"/>
      <c r="C157" s="186"/>
      <c r="D157" s="186"/>
      <c r="E157" s="186"/>
      <c r="F157" s="187"/>
      <c r="M157" s="89"/>
      <c r="N157" s="89"/>
    </row>
    <row r="158" spans="1:14" s="88" customFormat="1" ht="15">
      <c r="A158" s="269" t="s">
        <v>506</v>
      </c>
      <c r="B158" s="217" t="s">
        <v>507</v>
      </c>
      <c r="C158" s="218"/>
      <c r="D158" s="186"/>
      <c r="E158" s="186"/>
      <c r="F158" s="187"/>
      <c r="M158" s="89"/>
      <c r="N158" s="89"/>
    </row>
    <row r="159" spans="1:14" s="88" customFormat="1" ht="15">
      <c r="A159" s="270"/>
      <c r="B159" s="175" t="s">
        <v>508</v>
      </c>
      <c r="C159" s="176" t="s">
        <v>509</v>
      </c>
      <c r="D159" s="186"/>
      <c r="E159" s="186"/>
      <c r="F159" s="187"/>
      <c r="M159" s="89"/>
      <c r="N159" s="89"/>
    </row>
    <row r="160" spans="1:14" s="88" customFormat="1" ht="15">
      <c r="A160" s="53" t="s">
        <v>699</v>
      </c>
      <c r="B160" s="271">
        <v>0.06</v>
      </c>
      <c r="C160" s="271">
        <v>0.06</v>
      </c>
      <c r="D160" s="186"/>
      <c r="E160" s="186"/>
      <c r="F160" s="187"/>
      <c r="M160" s="89"/>
      <c r="N160" s="89"/>
    </row>
    <row r="161" spans="1:14" s="88" customFormat="1" ht="15">
      <c r="A161" s="53" t="s">
        <v>700</v>
      </c>
      <c r="B161" s="271" t="s">
        <v>723</v>
      </c>
      <c r="C161" s="271" t="s">
        <v>723</v>
      </c>
      <c r="D161" s="186"/>
      <c r="E161" s="186"/>
      <c r="F161" s="187"/>
      <c r="M161" s="89"/>
      <c r="N161" s="89"/>
    </row>
    <row r="162" spans="1:14" s="88" customFormat="1" ht="15">
      <c r="A162" s="53" t="s">
        <v>703</v>
      </c>
      <c r="B162" s="271">
        <v>0.03</v>
      </c>
      <c r="C162" s="271">
        <v>0.03</v>
      </c>
      <c r="D162" s="186"/>
      <c r="E162" s="186"/>
      <c r="F162" s="187"/>
      <c r="M162" s="89"/>
      <c r="N162" s="89"/>
    </row>
    <row r="163" spans="1:14" s="88" customFormat="1" ht="15">
      <c r="A163" s="54" t="s">
        <v>704</v>
      </c>
      <c r="B163" s="271" t="s">
        <v>723</v>
      </c>
      <c r="C163" s="271" t="s">
        <v>723</v>
      </c>
      <c r="D163" s="186"/>
      <c r="E163" s="186"/>
      <c r="F163" s="187"/>
      <c r="M163" s="89"/>
      <c r="N163" s="89"/>
    </row>
    <row r="164" spans="1:14" s="88" customFormat="1" ht="15">
      <c r="A164" s="185" t="s">
        <v>724</v>
      </c>
      <c r="B164" s="186"/>
      <c r="C164" s="186"/>
      <c r="D164" s="186"/>
      <c r="E164" s="186"/>
      <c r="F164" s="87"/>
      <c r="M164" s="89"/>
      <c r="N164" s="89"/>
    </row>
    <row r="165" spans="1:14" s="88" customFormat="1" ht="15">
      <c r="A165" s="185" t="s">
        <v>744</v>
      </c>
      <c r="B165" s="186"/>
      <c r="C165" s="186"/>
      <c r="D165" s="186"/>
      <c r="E165" s="186"/>
      <c r="F165" s="87"/>
      <c r="M165" s="89"/>
      <c r="N165" s="89"/>
    </row>
    <row r="166" spans="1:14" s="88" customFormat="1" ht="15">
      <c r="A166" s="185" t="s">
        <v>531</v>
      </c>
      <c r="B166" s="186"/>
      <c r="C166" s="186"/>
      <c r="D166" s="186"/>
      <c r="E166" s="186"/>
      <c r="F166" s="155"/>
      <c r="M166" s="89"/>
      <c r="N166" s="89"/>
    </row>
    <row r="167" spans="1:14" s="88" customFormat="1" ht="15">
      <c r="A167" s="178" t="s">
        <v>534</v>
      </c>
      <c r="B167" s="186"/>
      <c r="C167" s="186"/>
      <c r="D167" s="186"/>
      <c r="E167" s="186"/>
      <c r="F167" s="155"/>
      <c r="M167" s="89"/>
      <c r="N167" s="89"/>
    </row>
    <row r="168" spans="1:14" s="82" customFormat="1" ht="15">
      <c r="A168" s="1"/>
      <c r="B168" s="1"/>
      <c r="C168" s="1"/>
      <c r="D168" s="126"/>
      <c r="E168" s="1"/>
      <c r="F168" s="55"/>
      <c r="M168" s="83"/>
      <c r="N168" s="83"/>
    </row>
  </sheetData>
  <sheetProtection/>
  <mergeCells count="19">
    <mergeCell ref="B121:C121"/>
    <mergeCell ref="D121:F121"/>
    <mergeCell ref="B122:C122"/>
    <mergeCell ref="D122:F122"/>
    <mergeCell ref="A156:F156"/>
    <mergeCell ref="B158:C158"/>
    <mergeCell ref="B118:C118"/>
    <mergeCell ref="D118:F118"/>
    <mergeCell ref="B119:C119"/>
    <mergeCell ref="D119:F119"/>
    <mergeCell ref="B120:C120"/>
    <mergeCell ref="D120:F120"/>
    <mergeCell ref="A113:F113"/>
    <mergeCell ref="A114:F114"/>
    <mergeCell ref="A115:F115"/>
    <mergeCell ref="B116:C116"/>
    <mergeCell ref="D116:F116"/>
    <mergeCell ref="B117:C117"/>
    <mergeCell ref="D117:F117"/>
  </mergeCells>
  <printOptions/>
  <pageMargins left="1.15" right="0.7" top="0.55" bottom="0.57" header="0.3" footer="0.3"/>
  <pageSetup fitToHeight="1" fitToWidth="1" horizontalDpi="600" verticalDpi="600" orientation="portrait" scale="2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6.8515625" style="1" customWidth="1"/>
    <col min="2" max="2" width="26.28125" style="1" bestFit="1" customWidth="1"/>
    <col min="3" max="3" width="21.140625" style="1" customWidth="1"/>
    <col min="4" max="4" width="17.28125" style="1" customWidth="1"/>
    <col min="5" max="5" width="17.421875" style="1" customWidth="1"/>
    <col min="6" max="6" width="20.7109375" style="55" customWidth="1"/>
    <col min="7" max="7" width="10.28125" style="1" bestFit="1" customWidth="1"/>
    <col min="8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745</v>
      </c>
      <c r="B2" s="4"/>
      <c r="C2" s="5"/>
      <c r="D2" s="6"/>
      <c r="E2" s="6"/>
      <c r="F2" s="2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9"/>
      <c r="D7" s="20"/>
      <c r="E7" s="23"/>
      <c r="F7" s="24"/>
    </row>
    <row r="8" spans="1:8" ht="15">
      <c r="A8" s="27" t="s">
        <v>134</v>
      </c>
      <c r="B8" s="27" t="s">
        <v>109</v>
      </c>
      <c r="C8" s="110">
        <v>90400</v>
      </c>
      <c r="D8" s="29">
        <v>1068.44</v>
      </c>
      <c r="E8" s="75">
        <v>8.75</v>
      </c>
      <c r="F8" s="30" t="s">
        <v>31</v>
      </c>
      <c r="G8" s="96"/>
      <c r="H8" s="96"/>
    </row>
    <row r="9" spans="1:8" ht="15">
      <c r="A9" s="27" t="s">
        <v>138</v>
      </c>
      <c r="B9" s="27" t="s">
        <v>111</v>
      </c>
      <c r="C9" s="110">
        <v>72500</v>
      </c>
      <c r="D9" s="29">
        <v>694.44</v>
      </c>
      <c r="E9" s="75">
        <v>5.69</v>
      </c>
      <c r="F9" s="30" t="s">
        <v>27</v>
      </c>
      <c r="G9" s="96"/>
      <c r="H9" s="96"/>
    </row>
    <row r="10" spans="1:8" ht="15">
      <c r="A10" s="27" t="s">
        <v>152</v>
      </c>
      <c r="B10" s="27" t="s">
        <v>111</v>
      </c>
      <c r="C10" s="110">
        <v>71400</v>
      </c>
      <c r="D10" s="29">
        <v>647.21</v>
      </c>
      <c r="E10" s="75">
        <v>5.3</v>
      </c>
      <c r="F10" s="30" t="s">
        <v>34</v>
      </c>
      <c r="G10" s="96"/>
      <c r="H10" s="96"/>
    </row>
    <row r="11" spans="1:8" ht="15">
      <c r="A11" s="27" t="s">
        <v>133</v>
      </c>
      <c r="B11" s="27" t="s">
        <v>112</v>
      </c>
      <c r="C11" s="110">
        <v>30400</v>
      </c>
      <c r="D11" s="29">
        <v>379.59</v>
      </c>
      <c r="E11" s="75">
        <v>3.11</v>
      </c>
      <c r="F11" s="30" t="s">
        <v>28</v>
      </c>
      <c r="G11" s="96"/>
      <c r="H11" s="96"/>
    </row>
    <row r="12" spans="1:8" ht="15">
      <c r="A12" s="27" t="s">
        <v>592</v>
      </c>
      <c r="B12" s="27" t="s">
        <v>114</v>
      </c>
      <c r="C12" s="110">
        <v>699600</v>
      </c>
      <c r="D12" s="29">
        <v>360.64</v>
      </c>
      <c r="E12" s="75">
        <v>2.95</v>
      </c>
      <c r="F12" s="30" t="s">
        <v>593</v>
      </c>
      <c r="G12" s="96"/>
      <c r="H12" s="96"/>
    </row>
    <row r="13" spans="1:8" ht="15">
      <c r="A13" s="27" t="s">
        <v>634</v>
      </c>
      <c r="B13" s="27" t="s">
        <v>124</v>
      </c>
      <c r="C13" s="110">
        <v>51300</v>
      </c>
      <c r="D13" s="29">
        <v>301.64</v>
      </c>
      <c r="E13" s="75">
        <v>2.47</v>
      </c>
      <c r="F13" s="30" t="s">
        <v>635</v>
      </c>
      <c r="G13" s="96"/>
      <c r="H13" s="96"/>
    </row>
    <row r="14" spans="1:8" ht="15">
      <c r="A14" s="27" t="s">
        <v>622</v>
      </c>
      <c r="B14" s="27" t="s">
        <v>126</v>
      </c>
      <c r="C14" s="110">
        <v>980000</v>
      </c>
      <c r="D14" s="29">
        <v>292.04</v>
      </c>
      <c r="E14" s="75">
        <v>2.39</v>
      </c>
      <c r="F14" s="30" t="s">
        <v>623</v>
      </c>
      <c r="G14" s="96"/>
      <c r="H14" s="96"/>
    </row>
    <row r="15" spans="1:8" ht="15">
      <c r="A15" s="27" t="s">
        <v>624</v>
      </c>
      <c r="B15" s="27" t="s">
        <v>115</v>
      </c>
      <c r="C15" s="110">
        <v>300000</v>
      </c>
      <c r="D15" s="29">
        <v>282.6</v>
      </c>
      <c r="E15" s="75">
        <v>2.31</v>
      </c>
      <c r="F15" s="30" t="s">
        <v>625</v>
      </c>
      <c r="G15" s="96"/>
      <c r="H15" s="96"/>
    </row>
    <row r="16" spans="1:8" ht="15">
      <c r="A16" s="27" t="s">
        <v>560</v>
      </c>
      <c r="B16" s="27" t="s">
        <v>117</v>
      </c>
      <c r="C16" s="110">
        <v>73500</v>
      </c>
      <c r="D16" s="29">
        <v>231.16</v>
      </c>
      <c r="E16" s="75">
        <v>1.89</v>
      </c>
      <c r="F16" s="30" t="s">
        <v>66</v>
      </c>
      <c r="G16" s="96"/>
      <c r="H16" s="96"/>
    </row>
    <row r="17" spans="1:8" ht="15">
      <c r="A17" s="27" t="s">
        <v>608</v>
      </c>
      <c r="B17" s="27" t="s">
        <v>114</v>
      </c>
      <c r="C17" s="110">
        <v>32000</v>
      </c>
      <c r="D17" s="29">
        <v>229.9</v>
      </c>
      <c r="E17" s="75">
        <v>1.88</v>
      </c>
      <c r="F17" s="30" t="s">
        <v>609</v>
      </c>
      <c r="G17" s="96"/>
      <c r="H17" s="96"/>
    </row>
    <row r="18" spans="1:8" ht="15">
      <c r="A18" s="27" t="s">
        <v>520</v>
      </c>
      <c r="B18" s="27" t="s">
        <v>110</v>
      </c>
      <c r="C18" s="110">
        <v>79600</v>
      </c>
      <c r="D18" s="29">
        <v>222.8</v>
      </c>
      <c r="E18" s="75">
        <v>1.82</v>
      </c>
      <c r="F18" s="30" t="s">
        <v>519</v>
      </c>
      <c r="G18" s="96"/>
      <c r="H18" s="96"/>
    </row>
    <row r="19" spans="1:8" ht="15">
      <c r="A19" s="27" t="s">
        <v>151</v>
      </c>
      <c r="B19" s="27" t="s">
        <v>110</v>
      </c>
      <c r="C19" s="110">
        <v>54500</v>
      </c>
      <c r="D19" s="29">
        <v>191.32</v>
      </c>
      <c r="E19" s="75">
        <v>1.57</v>
      </c>
      <c r="F19" s="30" t="s">
        <v>36</v>
      </c>
      <c r="G19" s="96"/>
      <c r="H19" s="96"/>
    </row>
    <row r="20" spans="1:8" ht="15">
      <c r="A20" s="27" t="s">
        <v>746</v>
      </c>
      <c r="B20" s="27" t="s">
        <v>118</v>
      </c>
      <c r="C20" s="110">
        <v>130000</v>
      </c>
      <c r="D20" s="29">
        <v>179.14</v>
      </c>
      <c r="E20" s="75">
        <v>1.47</v>
      </c>
      <c r="F20" s="30" t="s">
        <v>747</v>
      </c>
      <c r="G20" s="96"/>
      <c r="H20" s="96"/>
    </row>
    <row r="21" spans="1:8" ht="15">
      <c r="A21" s="27" t="s">
        <v>136</v>
      </c>
      <c r="B21" s="27" t="s">
        <v>113</v>
      </c>
      <c r="C21" s="110">
        <v>10650</v>
      </c>
      <c r="D21" s="29">
        <v>156.93</v>
      </c>
      <c r="E21" s="75">
        <v>1.28</v>
      </c>
      <c r="F21" s="30" t="s">
        <v>29</v>
      </c>
      <c r="G21" s="96"/>
      <c r="H21" s="96"/>
    </row>
    <row r="22" spans="1:8" ht="15">
      <c r="A22" s="27" t="s">
        <v>180</v>
      </c>
      <c r="B22" s="27" t="s">
        <v>110</v>
      </c>
      <c r="C22" s="110">
        <v>16700</v>
      </c>
      <c r="D22" s="29">
        <v>141.65</v>
      </c>
      <c r="E22" s="75">
        <v>1.16</v>
      </c>
      <c r="F22" s="30" t="s">
        <v>185</v>
      </c>
      <c r="G22" s="96"/>
      <c r="H22" s="96"/>
    </row>
    <row r="23" spans="1:8" ht="15">
      <c r="A23" s="27" t="s">
        <v>450</v>
      </c>
      <c r="B23" s="27" t="s">
        <v>110</v>
      </c>
      <c r="C23" s="110">
        <v>290600</v>
      </c>
      <c r="D23" s="29">
        <v>137.74</v>
      </c>
      <c r="E23" s="75">
        <v>1.13</v>
      </c>
      <c r="F23" s="30" t="s">
        <v>451</v>
      </c>
      <c r="G23" s="96"/>
      <c r="H23" s="96"/>
    </row>
    <row r="24" spans="1:8" ht="15">
      <c r="A24" s="27" t="s">
        <v>287</v>
      </c>
      <c r="B24" s="27" t="s">
        <v>117</v>
      </c>
      <c r="C24" s="110">
        <v>123900</v>
      </c>
      <c r="D24" s="29">
        <v>134.99</v>
      </c>
      <c r="E24" s="75">
        <v>1.11</v>
      </c>
      <c r="F24" s="30" t="s">
        <v>291</v>
      </c>
      <c r="G24" s="96"/>
      <c r="H24" s="96"/>
    </row>
    <row r="25" spans="1:8" ht="15">
      <c r="A25" s="27" t="s">
        <v>139</v>
      </c>
      <c r="B25" s="27" t="s">
        <v>109</v>
      </c>
      <c r="C25" s="110">
        <v>17606</v>
      </c>
      <c r="D25" s="29">
        <v>131.44</v>
      </c>
      <c r="E25" s="75">
        <v>1.08</v>
      </c>
      <c r="F25" s="30" t="s">
        <v>40</v>
      </c>
      <c r="G25" s="96"/>
      <c r="H25" s="96"/>
    </row>
    <row r="26" spans="1:8" ht="15">
      <c r="A26" s="27" t="s">
        <v>145</v>
      </c>
      <c r="B26" s="27" t="s">
        <v>112</v>
      </c>
      <c r="C26" s="110">
        <v>4900</v>
      </c>
      <c r="D26" s="29">
        <v>125.9</v>
      </c>
      <c r="E26" s="75">
        <v>1.03</v>
      </c>
      <c r="F26" s="30" t="s">
        <v>51</v>
      </c>
      <c r="G26" s="96"/>
      <c r="H26" s="96"/>
    </row>
    <row r="27" spans="1:8" ht="15">
      <c r="A27" s="27" t="s">
        <v>144</v>
      </c>
      <c r="B27" s="27" t="s">
        <v>117</v>
      </c>
      <c r="C27" s="110">
        <v>4000</v>
      </c>
      <c r="D27" s="29">
        <v>123.96</v>
      </c>
      <c r="E27" s="75">
        <v>1.01</v>
      </c>
      <c r="F27" s="30" t="s">
        <v>37</v>
      </c>
      <c r="G27" s="96"/>
      <c r="H27" s="96"/>
    </row>
    <row r="28" spans="1:8" ht="15">
      <c r="A28" s="27" t="s">
        <v>570</v>
      </c>
      <c r="B28" s="27" t="s">
        <v>108</v>
      </c>
      <c r="C28" s="110">
        <v>140000</v>
      </c>
      <c r="D28" s="29">
        <v>123.62</v>
      </c>
      <c r="E28" s="75">
        <v>1.01</v>
      </c>
      <c r="F28" s="30" t="s">
        <v>571</v>
      </c>
      <c r="G28" s="96"/>
      <c r="H28" s="96"/>
    </row>
    <row r="29" spans="1:8" ht="15">
      <c r="A29" s="27" t="s">
        <v>135</v>
      </c>
      <c r="B29" s="27" t="s">
        <v>109</v>
      </c>
      <c r="C29" s="110">
        <v>49800</v>
      </c>
      <c r="D29" s="29">
        <v>121.84</v>
      </c>
      <c r="E29" s="75">
        <v>1</v>
      </c>
      <c r="F29" s="30" t="s">
        <v>306</v>
      </c>
      <c r="G29" s="96"/>
      <c r="H29" s="96"/>
    </row>
    <row r="30" spans="1:8" ht="15">
      <c r="A30" s="27" t="s">
        <v>314</v>
      </c>
      <c r="B30" s="27" t="s">
        <v>114</v>
      </c>
      <c r="C30" s="110">
        <v>12200</v>
      </c>
      <c r="D30" s="29">
        <v>116.91</v>
      </c>
      <c r="E30" s="75">
        <v>0.96</v>
      </c>
      <c r="F30" s="30" t="s">
        <v>318</v>
      </c>
      <c r="G30" s="96"/>
      <c r="H30" s="96"/>
    </row>
    <row r="31" spans="1:8" ht="15">
      <c r="A31" s="27" t="s">
        <v>140</v>
      </c>
      <c r="B31" s="27" t="s">
        <v>109</v>
      </c>
      <c r="C31" s="110">
        <v>22500</v>
      </c>
      <c r="D31" s="29">
        <v>115.92</v>
      </c>
      <c r="E31" s="75">
        <v>0.95</v>
      </c>
      <c r="F31" s="30" t="s">
        <v>168</v>
      </c>
      <c r="G31" s="96"/>
      <c r="H31" s="96"/>
    </row>
    <row r="32" spans="1:8" ht="15">
      <c r="A32" s="27" t="s">
        <v>553</v>
      </c>
      <c r="B32" s="27" t="s">
        <v>114</v>
      </c>
      <c r="C32" s="110">
        <v>35500</v>
      </c>
      <c r="D32" s="29">
        <v>114.15</v>
      </c>
      <c r="E32" s="75">
        <v>0.93</v>
      </c>
      <c r="F32" s="30" t="s">
        <v>556</v>
      </c>
      <c r="G32" s="96"/>
      <c r="H32" s="96"/>
    </row>
    <row r="33" spans="1:8" ht="15">
      <c r="A33" s="27" t="s">
        <v>620</v>
      </c>
      <c r="B33" s="27" t="s">
        <v>127</v>
      </c>
      <c r="C33" s="110">
        <v>50400</v>
      </c>
      <c r="D33" s="29">
        <v>111.13</v>
      </c>
      <c r="E33" s="75">
        <v>0.91</v>
      </c>
      <c r="F33" s="30" t="s">
        <v>621</v>
      </c>
      <c r="G33" s="96"/>
      <c r="H33" s="96"/>
    </row>
    <row r="34" spans="1:8" ht="15">
      <c r="A34" s="27" t="s">
        <v>412</v>
      </c>
      <c r="B34" s="27" t="s">
        <v>122</v>
      </c>
      <c r="C34" s="110">
        <v>102900</v>
      </c>
      <c r="D34" s="29">
        <v>110.21</v>
      </c>
      <c r="E34" s="75">
        <v>0.9</v>
      </c>
      <c r="F34" s="30" t="s">
        <v>414</v>
      </c>
      <c r="G34" s="96"/>
      <c r="H34" s="96"/>
    </row>
    <row r="35" spans="1:8" ht="15">
      <c r="A35" s="27" t="s">
        <v>452</v>
      </c>
      <c r="B35" s="27" t="s">
        <v>112</v>
      </c>
      <c r="C35" s="110">
        <v>38400</v>
      </c>
      <c r="D35" s="29">
        <v>110.02</v>
      </c>
      <c r="E35" s="75">
        <v>0.9</v>
      </c>
      <c r="F35" s="30" t="s">
        <v>453</v>
      </c>
      <c r="G35" s="96"/>
      <c r="H35" s="96"/>
    </row>
    <row r="36" spans="1:8" ht="15">
      <c r="A36" s="27" t="s">
        <v>416</v>
      </c>
      <c r="B36" s="27" t="s">
        <v>113</v>
      </c>
      <c r="C36" s="110">
        <v>149000</v>
      </c>
      <c r="D36" s="29">
        <v>109.66</v>
      </c>
      <c r="E36" s="75">
        <v>0.9</v>
      </c>
      <c r="F36" s="30" t="s">
        <v>417</v>
      </c>
      <c r="G36" s="96"/>
      <c r="H36" s="96"/>
    </row>
    <row r="37" spans="1:8" ht="15">
      <c r="A37" s="27" t="s">
        <v>137</v>
      </c>
      <c r="B37" s="27" t="s">
        <v>115</v>
      </c>
      <c r="C37" s="110">
        <v>810</v>
      </c>
      <c r="D37" s="29">
        <v>106.35</v>
      </c>
      <c r="E37" s="75">
        <v>0.87</v>
      </c>
      <c r="F37" s="30" t="s">
        <v>33</v>
      </c>
      <c r="G37" s="96"/>
      <c r="H37" s="96"/>
    </row>
    <row r="38" spans="1:8" ht="15">
      <c r="A38" s="27" t="s">
        <v>518</v>
      </c>
      <c r="B38" s="27" t="s">
        <v>112</v>
      </c>
      <c r="C38" s="110">
        <v>20200</v>
      </c>
      <c r="D38" s="29">
        <v>105.9</v>
      </c>
      <c r="E38" s="75">
        <v>0.87</v>
      </c>
      <c r="F38" s="30" t="s">
        <v>516</v>
      </c>
      <c r="G38" s="96"/>
      <c r="H38" s="96"/>
    </row>
    <row r="39" spans="1:8" ht="15">
      <c r="A39" s="27" t="s">
        <v>175</v>
      </c>
      <c r="B39" s="27" t="s">
        <v>109</v>
      </c>
      <c r="C39" s="110">
        <v>200040</v>
      </c>
      <c r="D39" s="29">
        <v>104.72</v>
      </c>
      <c r="E39" s="75">
        <v>0.86</v>
      </c>
      <c r="F39" s="30" t="s">
        <v>62</v>
      </c>
      <c r="G39" s="96"/>
      <c r="H39" s="96"/>
    </row>
    <row r="40" spans="1:8" ht="15">
      <c r="A40" s="27" t="s">
        <v>142</v>
      </c>
      <c r="B40" s="27" t="s">
        <v>118</v>
      </c>
      <c r="C40" s="110">
        <v>9420</v>
      </c>
      <c r="D40" s="29">
        <v>103.57</v>
      </c>
      <c r="E40" s="75">
        <v>0.85</v>
      </c>
      <c r="F40" s="30" t="s">
        <v>46</v>
      </c>
      <c r="G40" s="96"/>
      <c r="H40" s="96"/>
    </row>
    <row r="41" spans="1:8" ht="15">
      <c r="A41" s="27" t="s">
        <v>289</v>
      </c>
      <c r="B41" s="27" t="s">
        <v>132</v>
      </c>
      <c r="C41" s="110">
        <v>90000</v>
      </c>
      <c r="D41" s="29">
        <v>94.73</v>
      </c>
      <c r="E41" s="75">
        <v>0.78</v>
      </c>
      <c r="F41" s="30" t="s">
        <v>293</v>
      </c>
      <c r="G41" s="96"/>
      <c r="H41" s="96"/>
    </row>
    <row r="42" spans="1:8" ht="15">
      <c r="A42" s="27" t="s">
        <v>190</v>
      </c>
      <c r="B42" s="27" t="s">
        <v>108</v>
      </c>
      <c r="C42" s="110">
        <v>19700</v>
      </c>
      <c r="D42" s="29">
        <v>87.34</v>
      </c>
      <c r="E42" s="75">
        <v>0.72</v>
      </c>
      <c r="F42" s="30" t="s">
        <v>41</v>
      </c>
      <c r="G42" s="96"/>
      <c r="H42" s="96"/>
    </row>
    <row r="43" spans="1:8" ht="15">
      <c r="A43" s="27" t="s">
        <v>163</v>
      </c>
      <c r="B43" s="27" t="s">
        <v>113</v>
      </c>
      <c r="C43" s="110">
        <v>61744</v>
      </c>
      <c r="D43" s="29">
        <v>85.36</v>
      </c>
      <c r="E43" s="75">
        <v>0.7</v>
      </c>
      <c r="F43" s="30" t="s">
        <v>50</v>
      </c>
      <c r="G43" s="96"/>
      <c r="H43" s="96"/>
    </row>
    <row r="44" spans="1:8" ht="15">
      <c r="A44" s="27" t="s">
        <v>267</v>
      </c>
      <c r="B44" s="27" t="s">
        <v>110</v>
      </c>
      <c r="C44" s="110">
        <v>1300</v>
      </c>
      <c r="D44" s="29">
        <v>80.53</v>
      </c>
      <c r="E44" s="75">
        <v>0.66</v>
      </c>
      <c r="F44" s="30" t="s">
        <v>268</v>
      </c>
      <c r="G44" s="96"/>
      <c r="H44" s="96"/>
    </row>
    <row r="45" spans="1:8" ht="15">
      <c r="A45" s="27" t="s">
        <v>240</v>
      </c>
      <c r="B45" s="27" t="s">
        <v>123</v>
      </c>
      <c r="C45" s="110">
        <v>6643</v>
      </c>
      <c r="D45" s="29">
        <v>78.67</v>
      </c>
      <c r="E45" s="75">
        <v>0.64</v>
      </c>
      <c r="F45" s="30" t="s">
        <v>247</v>
      </c>
      <c r="G45" s="96"/>
      <c r="H45" s="96"/>
    </row>
    <row r="46" spans="1:8" ht="15">
      <c r="A46" s="27" t="s">
        <v>303</v>
      </c>
      <c r="B46" s="27" t="s">
        <v>120</v>
      </c>
      <c r="C46" s="110">
        <v>1255</v>
      </c>
      <c r="D46" s="29">
        <v>71.61</v>
      </c>
      <c r="E46" s="75">
        <v>0.59</v>
      </c>
      <c r="F46" s="30" t="s">
        <v>45</v>
      </c>
      <c r="G46" s="96"/>
      <c r="H46" s="96"/>
    </row>
    <row r="47" spans="1:8" ht="15">
      <c r="A47" s="27" t="s">
        <v>193</v>
      </c>
      <c r="B47" s="27" t="s">
        <v>123</v>
      </c>
      <c r="C47" s="110">
        <v>6000</v>
      </c>
      <c r="D47" s="29">
        <v>70.7</v>
      </c>
      <c r="E47" s="75">
        <v>0.58</v>
      </c>
      <c r="F47" s="30" t="s">
        <v>84</v>
      </c>
      <c r="G47" s="96"/>
      <c r="H47" s="96"/>
    </row>
    <row r="48" spans="1:8" ht="15">
      <c r="A48" s="27" t="s">
        <v>233</v>
      </c>
      <c r="B48" s="27" t="s">
        <v>109</v>
      </c>
      <c r="C48" s="110">
        <v>13500</v>
      </c>
      <c r="D48" s="29">
        <v>63.71</v>
      </c>
      <c r="E48" s="75">
        <v>0.52</v>
      </c>
      <c r="F48" s="30" t="s">
        <v>238</v>
      </c>
      <c r="G48" s="96"/>
      <c r="H48" s="96"/>
    </row>
    <row r="49" spans="1:8" ht="15">
      <c r="A49" s="27" t="s">
        <v>208</v>
      </c>
      <c r="B49" s="27" t="s">
        <v>115</v>
      </c>
      <c r="C49" s="110">
        <v>39000</v>
      </c>
      <c r="D49" s="29">
        <v>62.67</v>
      </c>
      <c r="E49" s="75">
        <v>0.51</v>
      </c>
      <c r="F49" s="30" t="s">
        <v>220</v>
      </c>
      <c r="G49" s="96"/>
      <c r="H49" s="96"/>
    </row>
    <row r="50" spans="1:8" ht="15">
      <c r="A50" s="27" t="s">
        <v>455</v>
      </c>
      <c r="B50" s="27" t="s">
        <v>430</v>
      </c>
      <c r="C50" s="110">
        <v>11000</v>
      </c>
      <c r="D50" s="29">
        <v>61.44</v>
      </c>
      <c r="E50" s="75">
        <v>0.5</v>
      </c>
      <c r="F50" s="30" t="s">
        <v>456</v>
      </c>
      <c r="G50" s="96"/>
      <c r="H50" s="96"/>
    </row>
    <row r="51" spans="1:8" ht="15">
      <c r="A51" s="27" t="s">
        <v>156</v>
      </c>
      <c r="B51" s="27" t="s">
        <v>115</v>
      </c>
      <c r="C51" s="110">
        <v>22100</v>
      </c>
      <c r="D51" s="29">
        <v>50.48</v>
      </c>
      <c r="E51" s="75">
        <v>0.41</v>
      </c>
      <c r="F51" s="30" t="s">
        <v>170</v>
      </c>
      <c r="G51" s="96"/>
      <c r="H51" s="96"/>
    </row>
    <row r="52" spans="1:8" ht="15">
      <c r="A52" s="27" t="s">
        <v>189</v>
      </c>
      <c r="B52" s="27" t="s">
        <v>124</v>
      </c>
      <c r="C52" s="110">
        <v>1600</v>
      </c>
      <c r="D52" s="29">
        <v>3.07</v>
      </c>
      <c r="E52" s="75">
        <v>0.03</v>
      </c>
      <c r="F52" s="30" t="s">
        <v>70</v>
      </c>
      <c r="G52" s="96"/>
      <c r="H52" s="96"/>
    </row>
    <row r="53" spans="1:7" s="34" customFormat="1" ht="15">
      <c r="A53" s="22" t="s">
        <v>8</v>
      </c>
      <c r="B53" s="22"/>
      <c r="C53" s="111"/>
      <c r="D53" s="32">
        <f>SUM(D8:D52)</f>
        <v>8297.839999999997</v>
      </c>
      <c r="E53" s="32">
        <f>SUM(E8:E52)</f>
        <v>67.94999999999999</v>
      </c>
      <c r="F53" s="33"/>
      <c r="G53" s="97"/>
    </row>
    <row r="54" spans="1:6" ht="15">
      <c r="A54" s="22" t="s">
        <v>9</v>
      </c>
      <c r="B54" s="27"/>
      <c r="C54" s="110"/>
      <c r="D54" s="29"/>
      <c r="E54" s="75"/>
      <c r="F54" s="30"/>
    </row>
    <row r="55" spans="1:6" ht="15">
      <c r="A55" s="22" t="s">
        <v>96</v>
      </c>
      <c r="B55" s="27"/>
      <c r="C55" s="110"/>
      <c r="D55" s="29"/>
      <c r="E55" s="75"/>
      <c r="F55" s="30"/>
    </row>
    <row r="56" spans="1:8" ht="15">
      <c r="A56" s="22" t="s">
        <v>25</v>
      </c>
      <c r="B56" s="18"/>
      <c r="C56" s="109"/>
      <c r="D56" s="20"/>
      <c r="E56" s="23"/>
      <c r="F56" s="24"/>
      <c r="H56" s="96"/>
    </row>
    <row r="57" spans="1:8" ht="15">
      <c r="A57" s="27" t="s">
        <v>340</v>
      </c>
      <c r="B57" s="133" t="s">
        <v>341</v>
      </c>
      <c r="C57" s="272">
        <v>10710</v>
      </c>
      <c r="D57" s="294">
        <v>1.08</v>
      </c>
      <c r="E57" s="295">
        <v>0.01</v>
      </c>
      <c r="F57" s="274" t="s">
        <v>342</v>
      </c>
      <c r="H57" s="96"/>
    </row>
    <row r="58" spans="1:8" ht="15">
      <c r="A58" s="27" t="s">
        <v>340</v>
      </c>
      <c r="B58" s="133" t="s">
        <v>341</v>
      </c>
      <c r="C58" s="272">
        <v>6120</v>
      </c>
      <c r="D58" s="294">
        <v>0.62</v>
      </c>
      <c r="E58" s="295">
        <v>0.01</v>
      </c>
      <c r="F58" s="274" t="s">
        <v>343</v>
      </c>
      <c r="H58" s="96"/>
    </row>
    <row r="59" spans="1:8" ht="15">
      <c r="A59" s="27" t="s">
        <v>340</v>
      </c>
      <c r="B59" s="133" t="s">
        <v>341</v>
      </c>
      <c r="C59" s="272">
        <v>4590</v>
      </c>
      <c r="D59" s="294">
        <v>0.47</v>
      </c>
      <c r="E59" s="296" t="s">
        <v>505</v>
      </c>
      <c r="F59" s="274" t="s">
        <v>344</v>
      </c>
      <c r="H59" s="96"/>
    </row>
    <row r="60" spans="1:6" s="34" customFormat="1" ht="15">
      <c r="A60" s="22" t="s">
        <v>8</v>
      </c>
      <c r="B60" s="297"/>
      <c r="C60" s="111"/>
      <c r="D60" s="32">
        <f>SUM(D56:D59)</f>
        <v>2.17</v>
      </c>
      <c r="E60" s="32">
        <f>SUM(E56:E59)</f>
        <v>0.02</v>
      </c>
      <c r="F60" s="33"/>
    </row>
    <row r="61" spans="1:6" s="34" customFormat="1" ht="15">
      <c r="A61" s="22" t="s">
        <v>748</v>
      </c>
      <c r="B61" s="297"/>
      <c r="C61" s="111"/>
      <c r="D61" s="119"/>
      <c r="E61" s="119"/>
      <c r="F61" s="33"/>
    </row>
    <row r="62" spans="1:6" s="34" customFormat="1" ht="15">
      <c r="A62" s="22" t="s">
        <v>749</v>
      </c>
      <c r="B62" s="297"/>
      <c r="C62" s="111"/>
      <c r="D62" s="119"/>
      <c r="E62" s="119"/>
      <c r="F62" s="33"/>
    </row>
    <row r="63" spans="1:6" s="34" customFormat="1" ht="15">
      <c r="A63" s="27" t="s">
        <v>750</v>
      </c>
      <c r="B63" s="134" t="s">
        <v>751</v>
      </c>
      <c r="C63" s="110">
        <v>1000</v>
      </c>
      <c r="D63" s="29">
        <v>947.68</v>
      </c>
      <c r="E63" s="29">
        <v>7.76</v>
      </c>
      <c r="F63" s="30" t="s">
        <v>752</v>
      </c>
    </row>
    <row r="64" spans="1:6" s="34" customFormat="1" ht="15">
      <c r="A64" s="27" t="s">
        <v>753</v>
      </c>
      <c r="B64" s="134" t="s">
        <v>751</v>
      </c>
      <c r="C64" s="110">
        <v>500</v>
      </c>
      <c r="D64" s="29">
        <v>474.95</v>
      </c>
      <c r="E64" s="29">
        <v>3.89</v>
      </c>
      <c r="F64" s="30" t="s">
        <v>754</v>
      </c>
    </row>
    <row r="65" spans="1:6" s="34" customFormat="1" ht="15">
      <c r="A65" s="27" t="s">
        <v>755</v>
      </c>
      <c r="B65" s="134" t="s">
        <v>756</v>
      </c>
      <c r="C65" s="110">
        <v>500</v>
      </c>
      <c r="D65" s="29">
        <v>474.29</v>
      </c>
      <c r="E65" s="29">
        <v>3.88</v>
      </c>
      <c r="F65" s="30" t="s">
        <v>757</v>
      </c>
    </row>
    <row r="66" spans="1:6" s="34" customFormat="1" ht="15">
      <c r="A66" s="22"/>
      <c r="B66" s="297"/>
      <c r="C66" s="111"/>
      <c r="D66" s="32">
        <f>SUM(D63:D65)</f>
        <v>1896.9199999999998</v>
      </c>
      <c r="E66" s="32">
        <f>SUM(E63:E65)</f>
        <v>15.530000000000001</v>
      </c>
      <c r="F66" s="33"/>
    </row>
    <row r="67" spans="1:6" ht="15">
      <c r="A67" s="22" t="s">
        <v>10</v>
      </c>
      <c r="B67" s="27"/>
      <c r="C67" s="110"/>
      <c r="D67" s="29"/>
      <c r="E67" s="75"/>
      <c r="F67" s="30"/>
    </row>
    <row r="68" spans="1:6" ht="15">
      <c r="A68" s="22" t="s">
        <v>662</v>
      </c>
      <c r="B68" s="22"/>
      <c r="C68" s="298"/>
      <c r="D68" s="119"/>
      <c r="E68" s="119"/>
      <c r="F68" s="30"/>
    </row>
    <row r="69" spans="1:6" ht="15">
      <c r="A69" s="27" t="s">
        <v>134</v>
      </c>
      <c r="B69" s="241" t="s">
        <v>758</v>
      </c>
      <c r="C69" s="298"/>
      <c r="D69" s="29">
        <v>100</v>
      </c>
      <c r="E69" s="29">
        <v>0.82</v>
      </c>
      <c r="F69" s="30"/>
    </row>
    <row r="70" spans="1:6" ht="15">
      <c r="A70" s="27" t="s">
        <v>134</v>
      </c>
      <c r="B70" s="241" t="s">
        <v>759</v>
      </c>
      <c r="C70" s="298"/>
      <c r="D70" s="29">
        <v>100</v>
      </c>
      <c r="E70" s="29">
        <v>0.82</v>
      </c>
      <c r="F70" s="30"/>
    </row>
    <row r="71" spans="1:6" ht="15">
      <c r="A71" s="27" t="s">
        <v>134</v>
      </c>
      <c r="B71" s="241" t="s">
        <v>760</v>
      </c>
      <c r="C71" s="298"/>
      <c r="D71" s="29">
        <v>99</v>
      </c>
      <c r="E71" s="29">
        <v>0.81</v>
      </c>
      <c r="F71" s="30"/>
    </row>
    <row r="72" spans="1:6" ht="15">
      <c r="A72" s="27" t="s">
        <v>134</v>
      </c>
      <c r="B72" s="241" t="s">
        <v>761</v>
      </c>
      <c r="C72" s="298"/>
      <c r="D72" s="29">
        <v>99</v>
      </c>
      <c r="E72" s="29">
        <v>0.81</v>
      </c>
      <c r="F72" s="30"/>
    </row>
    <row r="73" spans="1:6" ht="15">
      <c r="A73" s="27" t="s">
        <v>134</v>
      </c>
      <c r="B73" s="241" t="s">
        <v>762</v>
      </c>
      <c r="C73" s="298"/>
      <c r="D73" s="29">
        <v>99</v>
      </c>
      <c r="E73" s="29">
        <v>0.81</v>
      </c>
      <c r="F73" s="30"/>
    </row>
    <row r="74" spans="1:6" ht="15">
      <c r="A74" s="27" t="s">
        <v>134</v>
      </c>
      <c r="B74" s="241" t="s">
        <v>763</v>
      </c>
      <c r="C74" s="298"/>
      <c r="D74" s="29">
        <v>99</v>
      </c>
      <c r="E74" s="29">
        <v>0.81</v>
      </c>
      <c r="F74" s="30"/>
    </row>
    <row r="75" spans="1:6" ht="15">
      <c r="A75" s="27" t="s">
        <v>134</v>
      </c>
      <c r="B75" s="241" t="s">
        <v>764</v>
      </c>
      <c r="C75" s="298"/>
      <c r="D75" s="29">
        <v>99</v>
      </c>
      <c r="E75" s="29">
        <v>0.81</v>
      </c>
      <c r="F75" s="30"/>
    </row>
    <row r="76" spans="1:6" ht="15">
      <c r="A76" s="27" t="s">
        <v>134</v>
      </c>
      <c r="B76" s="241" t="s">
        <v>759</v>
      </c>
      <c r="C76" s="298"/>
      <c r="D76" s="29">
        <v>99</v>
      </c>
      <c r="E76" s="29">
        <v>0.81</v>
      </c>
      <c r="F76" s="30"/>
    </row>
    <row r="77" spans="1:6" ht="15">
      <c r="A77" s="27" t="s">
        <v>692</v>
      </c>
      <c r="B77" s="241" t="s">
        <v>765</v>
      </c>
      <c r="C77" s="298"/>
      <c r="D77" s="29">
        <v>99</v>
      </c>
      <c r="E77" s="29">
        <v>0.81</v>
      </c>
      <c r="F77" s="30"/>
    </row>
    <row r="78" spans="1:6" ht="15">
      <c r="A78" s="22" t="s">
        <v>8</v>
      </c>
      <c r="B78" s="299"/>
      <c r="C78" s="111"/>
      <c r="D78" s="240">
        <f>SUM(D69:D77)</f>
        <v>893</v>
      </c>
      <c r="E78" s="32">
        <f>SUM(E69:E77)</f>
        <v>7.310000000000002</v>
      </c>
      <c r="F78" s="242"/>
    </row>
    <row r="79" spans="1:6" ht="15">
      <c r="A79" s="22" t="s">
        <v>696</v>
      </c>
      <c r="B79" s="22"/>
      <c r="C79" s="111"/>
      <c r="D79" s="300">
        <v>82.33</v>
      </c>
      <c r="E79" s="29">
        <v>0.67</v>
      </c>
      <c r="F79" s="242"/>
    </row>
    <row r="80" spans="1:8" ht="15">
      <c r="A80" s="22" t="s">
        <v>697</v>
      </c>
      <c r="B80" s="27"/>
      <c r="C80" s="28"/>
      <c r="D80" s="29">
        <v>708.12</v>
      </c>
      <c r="E80" s="75">
        <v>5.8</v>
      </c>
      <c r="F80" s="30"/>
      <c r="G80" s="96"/>
      <c r="H80" s="157"/>
    </row>
    <row r="81" spans="1:8" ht="15">
      <c r="A81" s="22" t="s">
        <v>698</v>
      </c>
      <c r="B81" s="27"/>
      <c r="C81" s="38"/>
      <c r="D81" s="39">
        <v>333.13</v>
      </c>
      <c r="E81" s="75">
        <v>2.72</v>
      </c>
      <c r="F81" s="30"/>
      <c r="G81" s="157"/>
      <c r="H81" s="157"/>
    </row>
    <row r="82" spans="1:7" s="34" customFormat="1" ht="15">
      <c r="A82" s="43" t="s">
        <v>11</v>
      </c>
      <c r="B82" s="43"/>
      <c r="C82" s="44"/>
      <c r="D82" s="45">
        <f>D53+D60+D66+D80+D81+D78+D79</f>
        <v>12213.509999999997</v>
      </c>
      <c r="E82" s="45">
        <f>E53+E60+E66+E80+E81+E78+E79</f>
        <v>99.99999999999999</v>
      </c>
      <c r="F82" s="46"/>
      <c r="G82" s="97"/>
    </row>
    <row r="83" spans="1:6" s="34" customFormat="1" ht="15">
      <c r="A83" s="301" t="s">
        <v>12</v>
      </c>
      <c r="B83" s="302"/>
      <c r="C83" s="303"/>
      <c r="D83" s="304"/>
      <c r="E83" s="304"/>
      <c r="F83" s="305"/>
    </row>
    <row r="84" spans="1:6" ht="15">
      <c r="A84" s="49" t="s">
        <v>13</v>
      </c>
      <c r="B84" s="50"/>
      <c r="C84" s="50"/>
      <c r="D84" s="50"/>
      <c r="E84" s="50"/>
      <c r="F84" s="2"/>
    </row>
    <row r="85" spans="1:6" ht="15">
      <c r="A85" s="49" t="s">
        <v>522</v>
      </c>
      <c r="B85" s="50"/>
      <c r="C85" s="50"/>
      <c r="D85" s="50"/>
      <c r="E85" s="50"/>
      <c r="F85" s="2"/>
    </row>
    <row r="86" spans="1:6" ht="15">
      <c r="A86" s="47" t="s">
        <v>14</v>
      </c>
      <c r="B86" s="184"/>
      <c r="C86" s="48"/>
      <c r="D86" s="48"/>
      <c r="E86" s="184"/>
      <c r="F86" s="2"/>
    </row>
    <row r="87" spans="1:6" ht="28.5" customHeight="1">
      <c r="A87" s="196" t="s">
        <v>526</v>
      </c>
      <c r="B87" s="197"/>
      <c r="C87" s="197"/>
      <c r="D87" s="197"/>
      <c r="E87" s="197"/>
      <c r="F87" s="198"/>
    </row>
    <row r="88" spans="1:6" ht="15">
      <c r="A88" s="227" t="s">
        <v>15</v>
      </c>
      <c r="B88" s="228"/>
      <c r="C88" s="228"/>
      <c r="D88" s="228"/>
      <c r="E88" s="228"/>
      <c r="F88" s="229"/>
    </row>
    <row r="89" spans="1:6" ht="27" customHeight="1">
      <c r="A89" s="196" t="s">
        <v>766</v>
      </c>
      <c r="B89" s="197"/>
      <c r="C89" s="197"/>
      <c r="D89" s="197"/>
      <c r="E89" s="197"/>
      <c r="F89" s="198"/>
    </row>
    <row r="90" spans="1:6" ht="57.75" customHeight="1">
      <c r="A90" s="196"/>
      <c r="B90" s="197"/>
      <c r="C90" s="197"/>
      <c r="D90" s="197"/>
      <c r="E90" s="197"/>
      <c r="F90" s="198"/>
    </row>
    <row r="91" spans="1:6" ht="15">
      <c r="A91" s="193" t="s">
        <v>294</v>
      </c>
      <c r="B91" s="194"/>
      <c r="C91" s="194"/>
      <c r="D91" s="194"/>
      <c r="E91" s="194"/>
      <c r="F91" s="2"/>
    </row>
    <row r="92" spans="1:6" s="52" customFormat="1" ht="15" customHeight="1">
      <c r="A92" s="51" t="s">
        <v>16</v>
      </c>
      <c r="B92" s="209" t="s">
        <v>521</v>
      </c>
      <c r="C92" s="210"/>
      <c r="D92" s="201" t="s">
        <v>525</v>
      </c>
      <c r="E92" s="202"/>
      <c r="F92" s="203"/>
    </row>
    <row r="93" spans="1:6" s="52" customFormat="1" ht="15">
      <c r="A93" s="53" t="s">
        <v>367</v>
      </c>
      <c r="B93" s="306">
        <v>17.669</v>
      </c>
      <c r="C93" s="307"/>
      <c r="D93" s="205">
        <v>17.711</v>
      </c>
      <c r="E93" s="216"/>
      <c r="F93" s="206"/>
    </row>
    <row r="94" spans="1:6" s="52" customFormat="1" ht="15">
      <c r="A94" s="54" t="s">
        <v>368</v>
      </c>
      <c r="B94" s="306">
        <v>19.331</v>
      </c>
      <c r="C94" s="307"/>
      <c r="D94" s="205">
        <v>19.508</v>
      </c>
      <c r="E94" s="216"/>
      <c r="F94" s="206"/>
    </row>
    <row r="95" spans="1:6" s="52" customFormat="1" ht="15" customHeight="1">
      <c r="A95" s="54" t="s">
        <v>369</v>
      </c>
      <c r="B95" s="306">
        <v>18.261</v>
      </c>
      <c r="C95" s="307"/>
      <c r="D95" s="205">
        <v>18.326</v>
      </c>
      <c r="E95" s="216"/>
      <c r="F95" s="206"/>
    </row>
    <row r="96" spans="1:6" s="52" customFormat="1" ht="15" customHeight="1">
      <c r="A96" s="54" t="s">
        <v>370</v>
      </c>
      <c r="B96" s="306">
        <v>19.943</v>
      </c>
      <c r="C96" s="307"/>
      <c r="D96" s="205">
        <v>20.144</v>
      </c>
      <c r="E96" s="216"/>
      <c r="F96" s="206"/>
    </row>
    <row r="97" spans="1:6" s="52" customFormat="1" ht="15" customHeight="1">
      <c r="A97" s="248" t="s">
        <v>767</v>
      </c>
      <c r="B97" s="308"/>
      <c r="C97" s="308"/>
      <c r="D97" s="309"/>
      <c r="E97" s="309"/>
      <c r="F97" s="310"/>
    </row>
    <row r="98" spans="1:6" s="52" customFormat="1" ht="15" customHeight="1">
      <c r="A98" s="248" t="s">
        <v>706</v>
      </c>
      <c r="B98" s="286"/>
      <c r="C98" s="286"/>
      <c r="D98" s="186"/>
      <c r="E98" s="186"/>
      <c r="F98" s="310"/>
    </row>
    <row r="99" spans="1:6" s="52" customFormat="1" ht="50.25" customHeight="1">
      <c r="A99" s="250" t="s">
        <v>707</v>
      </c>
      <c r="B99" s="250" t="s">
        <v>708</v>
      </c>
      <c r="C99" s="250" t="s">
        <v>709</v>
      </c>
      <c r="D99" s="250" t="s">
        <v>710</v>
      </c>
      <c r="E99" s="250" t="s">
        <v>711</v>
      </c>
      <c r="F99" s="310"/>
    </row>
    <row r="100" spans="1:6" s="52" customFormat="1" ht="15" customHeight="1">
      <c r="A100" s="251" t="s">
        <v>189</v>
      </c>
      <c r="B100" s="251" t="s">
        <v>712</v>
      </c>
      <c r="C100" s="252">
        <v>183.1</v>
      </c>
      <c r="D100" s="252">
        <v>193.7</v>
      </c>
      <c r="E100" s="252">
        <v>0.61</v>
      </c>
      <c r="F100" s="310"/>
    </row>
    <row r="101" spans="1:6" s="52" customFormat="1" ht="15" customHeight="1">
      <c r="A101" s="251" t="s">
        <v>622</v>
      </c>
      <c r="B101" s="251" t="s">
        <v>712</v>
      </c>
      <c r="C101" s="252">
        <v>29.3796</v>
      </c>
      <c r="D101" s="252">
        <v>30.05</v>
      </c>
      <c r="E101" s="252">
        <v>52.06</v>
      </c>
      <c r="F101" s="310"/>
    </row>
    <row r="102" spans="1:6" s="52" customFormat="1" ht="15" customHeight="1">
      <c r="A102" s="251" t="s">
        <v>287</v>
      </c>
      <c r="B102" s="251" t="s">
        <v>712</v>
      </c>
      <c r="C102" s="252">
        <v>104.625</v>
      </c>
      <c r="D102" s="252">
        <v>109.8</v>
      </c>
      <c r="E102" s="252">
        <v>2.58</v>
      </c>
      <c r="F102" s="310"/>
    </row>
    <row r="103" spans="1:6" s="52" customFormat="1" ht="15" customHeight="1">
      <c r="A103" s="251" t="s">
        <v>570</v>
      </c>
      <c r="B103" s="251" t="s">
        <v>712</v>
      </c>
      <c r="C103" s="252">
        <v>86.516</v>
      </c>
      <c r="D103" s="252">
        <v>89.1</v>
      </c>
      <c r="E103" s="252">
        <v>22.38</v>
      </c>
      <c r="F103" s="310"/>
    </row>
    <row r="104" spans="1:6" s="52" customFormat="1" ht="15" customHeight="1">
      <c r="A104" s="251" t="s">
        <v>746</v>
      </c>
      <c r="B104" s="251" t="s">
        <v>712</v>
      </c>
      <c r="C104" s="252">
        <v>129.059615</v>
      </c>
      <c r="D104" s="252">
        <v>138.3</v>
      </c>
      <c r="E104" s="252">
        <v>28.14</v>
      </c>
      <c r="F104" s="310"/>
    </row>
    <row r="105" spans="1:6" s="52" customFormat="1" ht="15" customHeight="1">
      <c r="A105" s="251" t="s">
        <v>134</v>
      </c>
      <c r="B105" s="251" t="s">
        <v>712</v>
      </c>
      <c r="C105" s="252">
        <v>1149.83285</v>
      </c>
      <c r="D105" s="252">
        <v>1184.5</v>
      </c>
      <c r="E105" s="252">
        <v>126.9</v>
      </c>
      <c r="F105" s="310"/>
    </row>
    <row r="106" spans="1:6" s="52" customFormat="1" ht="15" customHeight="1">
      <c r="A106" s="251" t="s">
        <v>289</v>
      </c>
      <c r="B106" s="251" t="s">
        <v>712</v>
      </c>
      <c r="C106" s="252">
        <v>101.9944</v>
      </c>
      <c r="D106" s="252">
        <v>105.95</v>
      </c>
      <c r="E106" s="252">
        <v>21.83</v>
      </c>
      <c r="F106" s="310"/>
    </row>
    <row r="107" spans="1:6" s="52" customFormat="1" ht="15" customHeight="1">
      <c r="A107" s="251" t="s">
        <v>152</v>
      </c>
      <c r="B107" s="251" t="s">
        <v>712</v>
      </c>
      <c r="C107" s="252">
        <v>847.614624</v>
      </c>
      <c r="D107" s="252">
        <v>913.95</v>
      </c>
      <c r="E107" s="252">
        <v>118.46</v>
      </c>
      <c r="F107" s="310"/>
    </row>
    <row r="108" spans="1:6" s="52" customFormat="1" ht="15" customHeight="1">
      <c r="A108" s="251" t="s">
        <v>608</v>
      </c>
      <c r="B108" s="251" t="s">
        <v>712</v>
      </c>
      <c r="C108" s="252">
        <v>699.2825</v>
      </c>
      <c r="D108" s="252">
        <v>724.4</v>
      </c>
      <c r="E108" s="252">
        <v>37.15</v>
      </c>
      <c r="F108" s="310"/>
    </row>
    <row r="109" spans="1:6" s="52" customFormat="1" ht="15" customHeight="1">
      <c r="A109" s="251" t="s">
        <v>592</v>
      </c>
      <c r="B109" s="251" t="s">
        <v>712</v>
      </c>
      <c r="C109" s="252">
        <v>47.4024</v>
      </c>
      <c r="D109" s="252">
        <v>51.95</v>
      </c>
      <c r="E109" s="252">
        <v>69.38</v>
      </c>
      <c r="F109" s="310"/>
    </row>
    <row r="110" spans="1:6" s="52" customFormat="1" ht="15" customHeight="1">
      <c r="A110" s="251" t="s">
        <v>455</v>
      </c>
      <c r="B110" s="251" t="s">
        <v>712</v>
      </c>
      <c r="C110" s="252">
        <v>572.41</v>
      </c>
      <c r="D110" s="252">
        <v>563.1</v>
      </c>
      <c r="E110" s="252">
        <v>9.68</v>
      </c>
      <c r="F110" s="310"/>
    </row>
    <row r="111" spans="1:6" s="52" customFormat="1" ht="15" customHeight="1">
      <c r="A111" s="251" t="s">
        <v>624</v>
      </c>
      <c r="B111" s="251" t="s">
        <v>712</v>
      </c>
      <c r="C111" s="252">
        <v>92.230024</v>
      </c>
      <c r="D111" s="252">
        <v>95.15</v>
      </c>
      <c r="E111" s="252">
        <v>47.33</v>
      </c>
      <c r="F111" s="310"/>
    </row>
    <row r="112" spans="1:6" s="52" customFormat="1" ht="15" customHeight="1">
      <c r="A112" s="251" t="s">
        <v>620</v>
      </c>
      <c r="B112" s="251" t="s">
        <v>712</v>
      </c>
      <c r="C112" s="252">
        <v>215.760392</v>
      </c>
      <c r="D112" s="252">
        <v>221.7</v>
      </c>
      <c r="E112" s="252">
        <v>17.5</v>
      </c>
      <c r="F112" s="310"/>
    </row>
    <row r="113" spans="1:6" s="52" customFormat="1" ht="15" customHeight="1">
      <c r="A113" s="251" t="s">
        <v>713</v>
      </c>
      <c r="B113" s="251" t="s">
        <v>712</v>
      </c>
      <c r="C113" s="252">
        <v>607.496475</v>
      </c>
      <c r="D113" s="252">
        <v>591</v>
      </c>
      <c r="E113" s="252">
        <v>48.58</v>
      </c>
      <c r="F113" s="310"/>
    </row>
    <row r="114" spans="1:6" s="52" customFormat="1" ht="15" customHeight="1">
      <c r="A114" s="251" t="s">
        <v>416</v>
      </c>
      <c r="B114" s="251" t="s">
        <v>712</v>
      </c>
      <c r="C114" s="252">
        <v>73.4142</v>
      </c>
      <c r="D114" s="252">
        <v>74.05</v>
      </c>
      <c r="E114" s="252">
        <v>6.5</v>
      </c>
      <c r="F114" s="310"/>
    </row>
    <row r="115" spans="1:6" s="52" customFormat="1" ht="15" customHeight="1">
      <c r="A115" s="251" t="s">
        <v>138</v>
      </c>
      <c r="B115" s="251" t="s">
        <v>712</v>
      </c>
      <c r="C115" s="252">
        <v>960.682032</v>
      </c>
      <c r="D115" s="252">
        <v>965.95</v>
      </c>
      <c r="E115" s="252">
        <v>109.47</v>
      </c>
      <c r="F115" s="310"/>
    </row>
    <row r="116" spans="1:6" s="52" customFormat="1" ht="15" customHeight="1">
      <c r="A116" s="251" t="s">
        <v>187</v>
      </c>
      <c r="B116" s="251" t="s">
        <v>712</v>
      </c>
      <c r="C116" s="252">
        <v>273.1843</v>
      </c>
      <c r="D116" s="252">
        <v>316.2</v>
      </c>
      <c r="E116" s="252">
        <v>50.41</v>
      </c>
      <c r="F116" s="310"/>
    </row>
    <row r="117" spans="1:6" s="52" customFormat="1" ht="15" customHeight="1">
      <c r="A117" s="255"/>
      <c r="B117" s="256"/>
      <c r="C117" s="257"/>
      <c r="D117" s="258"/>
      <c r="E117" s="259"/>
      <c r="F117" s="310"/>
    </row>
    <row r="118" spans="1:6" s="52" customFormat="1" ht="15" customHeight="1">
      <c r="A118" s="255" t="s">
        <v>768</v>
      </c>
      <c r="B118" s="256"/>
      <c r="C118" s="257"/>
      <c r="D118" s="258"/>
      <c r="E118" s="260"/>
      <c r="F118" s="310"/>
    </row>
    <row r="119" spans="1:6" s="52" customFormat="1" ht="15" customHeight="1">
      <c r="A119" s="255" t="s">
        <v>769</v>
      </c>
      <c r="B119" s="256"/>
      <c r="C119" s="256"/>
      <c r="D119" s="256"/>
      <c r="E119" s="261"/>
      <c r="F119" s="310"/>
    </row>
    <row r="120" spans="1:6" s="52" customFormat="1" ht="15" customHeight="1">
      <c r="A120" s="248" t="s">
        <v>716</v>
      </c>
      <c r="B120" s="186"/>
      <c r="C120" s="186"/>
      <c r="D120" s="186"/>
      <c r="E120" s="186"/>
      <c r="F120" s="310"/>
    </row>
    <row r="121" spans="1:6" s="52" customFormat="1" ht="34.5" customHeight="1">
      <c r="A121" s="287" t="s">
        <v>717</v>
      </c>
      <c r="B121" s="287" t="s">
        <v>718</v>
      </c>
      <c r="C121" s="287" t="s">
        <v>719</v>
      </c>
      <c r="D121" s="287" t="s">
        <v>720</v>
      </c>
      <c r="E121" s="287" t="s">
        <v>721</v>
      </c>
      <c r="F121" s="310"/>
    </row>
    <row r="122" spans="1:6" s="52" customFormat="1" ht="18" customHeight="1">
      <c r="A122" s="289">
        <v>785</v>
      </c>
      <c r="B122" s="289">
        <v>10</v>
      </c>
      <c r="C122" s="290">
        <v>3413.9261918</v>
      </c>
      <c r="D122" s="289">
        <v>56.181715999999994</v>
      </c>
      <c r="E122" s="291">
        <v>80.1028783</v>
      </c>
      <c r="F122" s="310"/>
    </row>
    <row r="123" spans="1:6" ht="15">
      <c r="A123" s="233" t="s">
        <v>538</v>
      </c>
      <c r="B123" s="234"/>
      <c r="C123" s="234"/>
      <c r="D123" s="234"/>
      <c r="E123" s="234"/>
      <c r="F123" s="235"/>
    </row>
    <row r="124" spans="1:6" s="147" customFormat="1" ht="15" customHeight="1">
      <c r="A124" s="248" t="s">
        <v>551</v>
      </c>
      <c r="B124" s="186"/>
      <c r="C124" s="186"/>
      <c r="D124" s="186"/>
      <c r="E124" s="186"/>
      <c r="F124" s="187"/>
    </row>
    <row r="125" spans="1:6" s="147" customFormat="1" ht="15" customHeight="1">
      <c r="A125" s="269" t="s">
        <v>506</v>
      </c>
      <c r="B125" s="217" t="s">
        <v>507</v>
      </c>
      <c r="C125" s="218"/>
      <c r="D125" s="186"/>
      <c r="E125" s="186"/>
      <c r="F125" s="187"/>
    </row>
    <row r="126" spans="1:6" s="147" customFormat="1" ht="15" customHeight="1">
      <c r="A126" s="270"/>
      <c r="B126" s="175" t="s">
        <v>508</v>
      </c>
      <c r="C126" s="176" t="s">
        <v>509</v>
      </c>
      <c r="D126" s="186"/>
      <c r="E126" s="186"/>
      <c r="F126" s="187"/>
    </row>
    <row r="127" spans="1:6" s="147" customFormat="1" ht="15" customHeight="1">
      <c r="A127" s="53" t="s">
        <v>367</v>
      </c>
      <c r="B127" s="271">
        <v>0.12</v>
      </c>
      <c r="C127" s="271">
        <v>0.12</v>
      </c>
      <c r="D127" s="186"/>
      <c r="E127" s="186"/>
      <c r="F127" s="187"/>
    </row>
    <row r="128" spans="1:6" s="147" customFormat="1" ht="15" customHeight="1">
      <c r="A128" s="54" t="s">
        <v>369</v>
      </c>
      <c r="B128" s="271">
        <v>0.12</v>
      </c>
      <c r="C128" s="271">
        <v>0.12</v>
      </c>
      <c r="D128" s="186"/>
      <c r="E128" s="186"/>
      <c r="F128" s="187"/>
    </row>
    <row r="129" spans="1:6" ht="15">
      <c r="A129" s="185" t="s">
        <v>770</v>
      </c>
      <c r="B129" s="50"/>
      <c r="C129" s="50"/>
      <c r="D129" s="50"/>
      <c r="E129" s="50"/>
      <c r="F129" s="2"/>
    </row>
    <row r="130" spans="1:6" s="126" customFormat="1" ht="15">
      <c r="A130" s="185" t="s">
        <v>771</v>
      </c>
      <c r="B130" s="184"/>
      <c r="C130" s="184"/>
      <c r="D130" s="184"/>
      <c r="E130" s="184"/>
      <c r="F130" s="146"/>
    </row>
    <row r="131" spans="1:6" s="126" customFormat="1" ht="15">
      <c r="A131" s="194" t="s">
        <v>542</v>
      </c>
      <c r="B131" s="194"/>
      <c r="C131" s="194"/>
      <c r="D131" s="194"/>
      <c r="E131" s="194"/>
      <c r="F131" s="149"/>
    </row>
    <row r="132" spans="1:6" s="126" customFormat="1" ht="15">
      <c r="A132" s="194" t="s">
        <v>534</v>
      </c>
      <c r="B132" s="194"/>
      <c r="C132" s="194"/>
      <c r="D132" s="194"/>
      <c r="E132" s="194"/>
      <c r="F132" s="149"/>
    </row>
  </sheetData>
  <sheetProtection/>
  <mergeCells count="18">
    <mergeCell ref="B96:C96"/>
    <mergeCell ref="D96:F96"/>
    <mergeCell ref="A123:F123"/>
    <mergeCell ref="B125:C125"/>
    <mergeCell ref="A131:E131"/>
    <mergeCell ref="A132:E132"/>
    <mergeCell ref="B93:C93"/>
    <mergeCell ref="D93:F93"/>
    <mergeCell ref="B94:C94"/>
    <mergeCell ref="D94:F94"/>
    <mergeCell ref="B95:C95"/>
    <mergeCell ref="D95:F95"/>
    <mergeCell ref="A87:F87"/>
    <mergeCell ref="A88:F88"/>
    <mergeCell ref="A89:F90"/>
    <mergeCell ref="A91:E91"/>
    <mergeCell ref="B92:C92"/>
    <mergeCell ref="D92:F92"/>
  </mergeCells>
  <printOptions/>
  <pageMargins left="1" right="0.7" top="0.52" bottom="0.44" header="0.3" footer="0.3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5.7109375" style="1" customWidth="1"/>
    <col min="2" max="2" width="25.00390625" style="1" bestFit="1" customWidth="1"/>
    <col min="3" max="3" width="14.7109375" style="1" customWidth="1"/>
    <col min="4" max="4" width="15.421875" style="1" customWidth="1"/>
    <col min="5" max="5" width="13.8515625" style="1" customWidth="1"/>
    <col min="6" max="6" width="19.8515625" style="55" customWidth="1"/>
    <col min="7" max="7" width="9.57421875" style="1" bestFit="1" customWidth="1"/>
    <col min="8" max="8" width="12.7109375" style="1" bestFit="1" customWidth="1"/>
    <col min="9" max="9" width="11.5742187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21</v>
      </c>
      <c r="B2" s="4"/>
      <c r="C2" s="7"/>
      <c r="D2" s="4"/>
      <c r="E2" s="4"/>
      <c r="F2" s="2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16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0"/>
      <c r="F6" s="30"/>
    </row>
    <row r="7" spans="1:6" s="58" customFormat="1" ht="15">
      <c r="A7" s="22" t="s">
        <v>25</v>
      </c>
      <c r="B7" s="18"/>
      <c r="C7" s="19"/>
      <c r="D7" s="20"/>
      <c r="E7" s="23"/>
      <c r="F7" s="24"/>
    </row>
    <row r="8" spans="1:9" ht="15">
      <c r="A8" s="27" t="s">
        <v>133</v>
      </c>
      <c r="B8" s="27" t="s">
        <v>112</v>
      </c>
      <c r="C8" s="110">
        <v>822500</v>
      </c>
      <c r="D8" s="29">
        <v>10270.15</v>
      </c>
      <c r="E8" s="29">
        <v>6.61</v>
      </c>
      <c r="F8" s="100" t="s">
        <v>28</v>
      </c>
      <c r="H8" s="96"/>
      <c r="I8" s="41"/>
    </row>
    <row r="9" spans="1:9" ht="15">
      <c r="A9" s="27" t="s">
        <v>134</v>
      </c>
      <c r="B9" s="27" t="s">
        <v>109</v>
      </c>
      <c r="C9" s="110">
        <v>783000</v>
      </c>
      <c r="D9" s="29">
        <v>9254.28</v>
      </c>
      <c r="E9" s="29">
        <v>5.96</v>
      </c>
      <c r="F9" s="100" t="s">
        <v>31</v>
      </c>
      <c r="H9" s="96"/>
      <c r="I9" s="41"/>
    </row>
    <row r="10" spans="1:9" ht="15">
      <c r="A10" s="27" t="s">
        <v>135</v>
      </c>
      <c r="B10" s="27" t="s">
        <v>109</v>
      </c>
      <c r="C10" s="110">
        <v>2680900</v>
      </c>
      <c r="D10" s="29">
        <v>6558.82</v>
      </c>
      <c r="E10" s="29">
        <v>4.22</v>
      </c>
      <c r="F10" s="100" t="s">
        <v>306</v>
      </c>
      <c r="H10" s="96"/>
      <c r="I10" s="41"/>
    </row>
    <row r="11" spans="1:9" ht="15">
      <c r="A11" s="27" t="s">
        <v>136</v>
      </c>
      <c r="B11" s="27" t="s">
        <v>113</v>
      </c>
      <c r="C11" s="110">
        <v>407700</v>
      </c>
      <c r="D11" s="29">
        <v>6007.66</v>
      </c>
      <c r="E11" s="29">
        <v>3.87</v>
      </c>
      <c r="F11" s="100" t="s">
        <v>29</v>
      </c>
      <c r="H11" s="96"/>
      <c r="I11" s="41"/>
    </row>
    <row r="12" spans="1:9" ht="15">
      <c r="A12" s="27" t="s">
        <v>151</v>
      </c>
      <c r="B12" s="27" t="s">
        <v>110</v>
      </c>
      <c r="C12" s="110">
        <v>1669400</v>
      </c>
      <c r="D12" s="29">
        <v>5860.43</v>
      </c>
      <c r="E12" s="29">
        <v>3.77</v>
      </c>
      <c r="F12" s="100" t="s">
        <v>36</v>
      </c>
      <c r="H12" s="96"/>
      <c r="I12" s="41"/>
    </row>
    <row r="13" spans="1:9" ht="15">
      <c r="A13" s="27" t="s">
        <v>312</v>
      </c>
      <c r="B13" s="27" t="s">
        <v>130</v>
      </c>
      <c r="C13" s="110">
        <v>515672</v>
      </c>
      <c r="D13" s="29">
        <v>5026.77</v>
      </c>
      <c r="E13" s="29">
        <v>3.24</v>
      </c>
      <c r="F13" s="100" t="s">
        <v>334</v>
      </c>
      <c r="H13" s="96"/>
      <c r="I13" s="41"/>
    </row>
    <row r="14" spans="1:9" ht="15">
      <c r="A14" s="27" t="s">
        <v>176</v>
      </c>
      <c r="B14" s="27" t="s">
        <v>121</v>
      </c>
      <c r="C14" s="110">
        <v>122054</v>
      </c>
      <c r="D14" s="29">
        <v>4831.14</v>
      </c>
      <c r="E14" s="29">
        <v>3.11</v>
      </c>
      <c r="F14" s="100" t="s">
        <v>64</v>
      </c>
      <c r="H14" s="96"/>
      <c r="I14" s="41"/>
    </row>
    <row r="15" spans="1:9" ht="15">
      <c r="A15" s="27" t="s">
        <v>139</v>
      </c>
      <c r="B15" s="27" t="s">
        <v>109</v>
      </c>
      <c r="C15" s="110">
        <v>644200</v>
      </c>
      <c r="D15" s="29">
        <v>4809.28</v>
      </c>
      <c r="E15" s="29">
        <v>3.1</v>
      </c>
      <c r="F15" s="100" t="s">
        <v>40</v>
      </c>
      <c r="H15" s="96"/>
      <c r="I15" s="41"/>
    </row>
    <row r="16" spans="1:9" ht="15">
      <c r="A16" s="27" t="s">
        <v>138</v>
      </c>
      <c r="B16" s="27" t="s">
        <v>111</v>
      </c>
      <c r="C16" s="110">
        <v>441200</v>
      </c>
      <c r="D16" s="29">
        <v>4226.03</v>
      </c>
      <c r="E16" s="29">
        <v>2.72</v>
      </c>
      <c r="F16" s="100" t="s">
        <v>27</v>
      </c>
      <c r="H16" s="96"/>
      <c r="I16" s="41"/>
    </row>
    <row r="17" spans="1:9" ht="15">
      <c r="A17" s="27" t="s">
        <v>145</v>
      </c>
      <c r="B17" s="27" t="s">
        <v>112</v>
      </c>
      <c r="C17" s="110">
        <v>164150</v>
      </c>
      <c r="D17" s="29">
        <v>4217.67</v>
      </c>
      <c r="E17" s="29">
        <v>2.72</v>
      </c>
      <c r="F17" s="100" t="s">
        <v>51</v>
      </c>
      <c r="H17" s="96"/>
      <c r="I17" s="41"/>
    </row>
    <row r="18" spans="1:9" ht="15">
      <c r="A18" s="27" t="s">
        <v>149</v>
      </c>
      <c r="B18" s="27" t="s">
        <v>115</v>
      </c>
      <c r="C18" s="110">
        <v>792618</v>
      </c>
      <c r="D18" s="29">
        <v>3897.3</v>
      </c>
      <c r="E18" s="29">
        <v>2.51</v>
      </c>
      <c r="F18" s="100" t="s">
        <v>44</v>
      </c>
      <c r="H18" s="96"/>
      <c r="I18" s="41"/>
    </row>
    <row r="19" spans="1:9" ht="15">
      <c r="A19" s="27" t="s">
        <v>177</v>
      </c>
      <c r="B19" s="27" t="s">
        <v>110</v>
      </c>
      <c r="C19" s="110">
        <v>1152922</v>
      </c>
      <c r="D19" s="29">
        <v>3252.39</v>
      </c>
      <c r="E19" s="29">
        <v>2.09</v>
      </c>
      <c r="F19" s="100" t="s">
        <v>65</v>
      </c>
      <c r="H19" s="96"/>
      <c r="I19" s="41"/>
    </row>
    <row r="20" spans="1:9" ht="15">
      <c r="A20" s="27" t="s">
        <v>174</v>
      </c>
      <c r="B20" s="27" t="s">
        <v>122</v>
      </c>
      <c r="C20" s="110">
        <v>2352100</v>
      </c>
      <c r="D20" s="29">
        <v>3196.5</v>
      </c>
      <c r="E20" s="29">
        <v>2.06</v>
      </c>
      <c r="F20" s="100" t="s">
        <v>374</v>
      </c>
      <c r="H20" s="96"/>
      <c r="I20" s="41"/>
    </row>
    <row r="21" spans="1:9" ht="15">
      <c r="A21" s="27" t="s">
        <v>137</v>
      </c>
      <c r="B21" s="27" t="s">
        <v>115</v>
      </c>
      <c r="C21" s="110">
        <v>23330</v>
      </c>
      <c r="D21" s="29">
        <v>3063.22</v>
      </c>
      <c r="E21" s="29">
        <v>1.97</v>
      </c>
      <c r="F21" s="100" t="s">
        <v>33</v>
      </c>
      <c r="H21" s="96"/>
      <c r="I21" s="41"/>
    </row>
    <row r="22" spans="1:9" ht="15">
      <c r="A22" s="27" t="s">
        <v>147</v>
      </c>
      <c r="B22" s="27" t="s">
        <v>118</v>
      </c>
      <c r="C22" s="110">
        <v>190900</v>
      </c>
      <c r="D22" s="29">
        <v>2815.3</v>
      </c>
      <c r="E22" s="29">
        <v>1.81</v>
      </c>
      <c r="F22" s="100" t="s">
        <v>43</v>
      </c>
      <c r="H22" s="96"/>
      <c r="I22" s="41"/>
    </row>
    <row r="23" spans="1:9" ht="15">
      <c r="A23" s="27" t="s">
        <v>305</v>
      </c>
      <c r="B23" s="27" t="s">
        <v>113</v>
      </c>
      <c r="C23" s="110">
        <v>506082</v>
      </c>
      <c r="D23" s="29">
        <v>2745.49</v>
      </c>
      <c r="E23" s="29">
        <v>1.77</v>
      </c>
      <c r="F23" s="100" t="s">
        <v>310</v>
      </c>
      <c r="H23" s="96"/>
      <c r="I23" s="41"/>
    </row>
    <row r="24" spans="1:9" ht="15">
      <c r="A24" s="27" t="s">
        <v>317</v>
      </c>
      <c r="B24" s="27" t="s">
        <v>118</v>
      </c>
      <c r="C24" s="110">
        <v>357900</v>
      </c>
      <c r="D24" s="29">
        <v>2729.88</v>
      </c>
      <c r="E24" s="29">
        <v>1.76</v>
      </c>
      <c r="F24" s="100" t="s">
        <v>319</v>
      </c>
      <c r="H24" s="96"/>
      <c r="I24" s="41"/>
    </row>
    <row r="25" spans="1:9" ht="15">
      <c r="A25" s="27" t="s">
        <v>140</v>
      </c>
      <c r="B25" s="27" t="s">
        <v>109</v>
      </c>
      <c r="C25" s="110">
        <v>510200</v>
      </c>
      <c r="D25" s="29">
        <v>2628.55</v>
      </c>
      <c r="E25" s="29">
        <v>1.69</v>
      </c>
      <c r="F25" s="100" t="s">
        <v>168</v>
      </c>
      <c r="H25" s="96"/>
      <c r="I25" s="41"/>
    </row>
    <row r="26" spans="1:9" ht="15">
      <c r="A26" s="27" t="s">
        <v>175</v>
      </c>
      <c r="B26" s="27" t="s">
        <v>109</v>
      </c>
      <c r="C26" s="110">
        <v>4966300</v>
      </c>
      <c r="D26" s="29">
        <v>2599.86</v>
      </c>
      <c r="E26" s="29">
        <v>1.67</v>
      </c>
      <c r="F26" s="100" t="s">
        <v>62</v>
      </c>
      <c r="H26" s="96"/>
      <c r="I26" s="41"/>
    </row>
    <row r="27" spans="1:9" ht="15">
      <c r="A27" s="27" t="s">
        <v>179</v>
      </c>
      <c r="B27" s="27" t="s">
        <v>118</v>
      </c>
      <c r="C27" s="110">
        <v>59407</v>
      </c>
      <c r="D27" s="29">
        <v>2490.46</v>
      </c>
      <c r="E27" s="29">
        <v>1.6</v>
      </c>
      <c r="F27" s="100" t="s">
        <v>376</v>
      </c>
      <c r="H27" s="96"/>
      <c r="I27" s="41"/>
    </row>
    <row r="28" spans="1:9" ht="15">
      <c r="A28" s="27" t="s">
        <v>155</v>
      </c>
      <c r="B28" s="27" t="s">
        <v>115</v>
      </c>
      <c r="C28" s="110">
        <v>74095</v>
      </c>
      <c r="D28" s="29">
        <v>2390.82</v>
      </c>
      <c r="E28" s="29">
        <v>1.54</v>
      </c>
      <c r="F28" s="100" t="s">
        <v>52</v>
      </c>
      <c r="H28" s="96"/>
      <c r="I28" s="41"/>
    </row>
    <row r="29" spans="1:9" ht="15">
      <c r="A29" s="27" t="s">
        <v>144</v>
      </c>
      <c r="B29" s="27" t="s">
        <v>117</v>
      </c>
      <c r="C29" s="110">
        <v>77000</v>
      </c>
      <c r="D29" s="29">
        <v>2386.15</v>
      </c>
      <c r="E29" s="29">
        <v>1.54</v>
      </c>
      <c r="F29" s="100" t="s">
        <v>37</v>
      </c>
      <c r="H29" s="96"/>
      <c r="I29" s="41"/>
    </row>
    <row r="30" spans="1:9" ht="15">
      <c r="A30" s="27" t="s">
        <v>559</v>
      </c>
      <c r="B30" s="27" t="s">
        <v>128</v>
      </c>
      <c r="C30" s="110">
        <v>1712377</v>
      </c>
      <c r="D30" s="29">
        <v>2261.19</v>
      </c>
      <c r="E30" s="29">
        <v>1.46</v>
      </c>
      <c r="F30" s="100" t="s">
        <v>558</v>
      </c>
      <c r="H30" s="96"/>
      <c r="I30" s="41"/>
    </row>
    <row r="31" spans="1:9" ht="15">
      <c r="A31" s="27" t="s">
        <v>431</v>
      </c>
      <c r="B31" s="27" t="s">
        <v>113</v>
      </c>
      <c r="C31" s="110">
        <v>1251547</v>
      </c>
      <c r="D31" s="29">
        <v>2244.65</v>
      </c>
      <c r="E31" s="29">
        <v>1.45</v>
      </c>
      <c r="F31" s="100" t="s">
        <v>433</v>
      </c>
      <c r="H31" s="96"/>
      <c r="I31" s="41"/>
    </row>
    <row r="32" spans="1:9" ht="15">
      <c r="A32" s="27" t="s">
        <v>206</v>
      </c>
      <c r="B32" s="27" t="s">
        <v>120</v>
      </c>
      <c r="C32" s="110">
        <v>505000</v>
      </c>
      <c r="D32" s="29">
        <v>2227.3</v>
      </c>
      <c r="E32" s="29">
        <v>1.43</v>
      </c>
      <c r="F32" s="100" t="s">
        <v>218</v>
      </c>
      <c r="H32" s="96"/>
      <c r="I32" s="41"/>
    </row>
    <row r="33" spans="1:9" ht="15">
      <c r="A33" s="27" t="s">
        <v>277</v>
      </c>
      <c r="B33" s="27" t="s">
        <v>127</v>
      </c>
      <c r="C33" s="110">
        <v>469262</v>
      </c>
      <c r="D33" s="29">
        <v>2204.83</v>
      </c>
      <c r="E33" s="29">
        <v>1.42</v>
      </c>
      <c r="F33" s="100" t="s">
        <v>283</v>
      </c>
      <c r="H33" s="96"/>
      <c r="I33" s="41"/>
    </row>
    <row r="34" spans="1:9" ht="15">
      <c r="A34" s="27" t="s">
        <v>164</v>
      </c>
      <c r="B34" s="27" t="s">
        <v>110</v>
      </c>
      <c r="C34" s="110">
        <v>88300</v>
      </c>
      <c r="D34" s="29">
        <v>2181.1</v>
      </c>
      <c r="E34" s="29">
        <v>1.4</v>
      </c>
      <c r="F34" s="100" t="s">
        <v>58</v>
      </c>
      <c r="H34" s="96"/>
      <c r="I34" s="41"/>
    </row>
    <row r="35" spans="1:9" ht="15">
      <c r="A35" s="27" t="s">
        <v>163</v>
      </c>
      <c r="B35" s="27" t="s">
        <v>113</v>
      </c>
      <c r="C35" s="110">
        <v>1529168</v>
      </c>
      <c r="D35" s="29">
        <v>2114.07</v>
      </c>
      <c r="E35" s="29">
        <v>1.36</v>
      </c>
      <c r="F35" s="100" t="s">
        <v>50</v>
      </c>
      <c r="H35" s="96"/>
      <c r="I35" s="41"/>
    </row>
    <row r="36" spans="1:9" ht="15">
      <c r="A36" s="27" t="s">
        <v>154</v>
      </c>
      <c r="B36" s="27" t="s">
        <v>124</v>
      </c>
      <c r="C36" s="110">
        <v>146800</v>
      </c>
      <c r="D36" s="29">
        <v>2112.53</v>
      </c>
      <c r="E36" s="29">
        <v>1.36</v>
      </c>
      <c r="F36" s="100" t="s">
        <v>35</v>
      </c>
      <c r="H36" s="96"/>
      <c r="I36" s="41"/>
    </row>
    <row r="37" spans="1:9" ht="15">
      <c r="A37" s="27" t="s">
        <v>32</v>
      </c>
      <c r="B37" s="27" t="s">
        <v>109</v>
      </c>
      <c r="C37" s="110">
        <v>973000</v>
      </c>
      <c r="D37" s="29">
        <v>1994.16</v>
      </c>
      <c r="E37" s="29">
        <v>1.28</v>
      </c>
      <c r="F37" s="100" t="s">
        <v>308</v>
      </c>
      <c r="H37" s="96"/>
      <c r="I37" s="41"/>
    </row>
    <row r="38" spans="1:9" ht="15">
      <c r="A38" s="27" t="s">
        <v>182</v>
      </c>
      <c r="B38" s="27" t="s">
        <v>115</v>
      </c>
      <c r="C38" s="110">
        <v>130000</v>
      </c>
      <c r="D38" s="29">
        <v>1987.77</v>
      </c>
      <c r="E38" s="29">
        <v>1.28</v>
      </c>
      <c r="F38" s="100" t="s">
        <v>87</v>
      </c>
      <c r="H38" s="96"/>
      <c r="I38" s="41"/>
    </row>
    <row r="39" spans="1:9" ht="15">
      <c r="A39" s="27" t="s">
        <v>152</v>
      </c>
      <c r="B39" s="27" t="s">
        <v>111</v>
      </c>
      <c r="C39" s="110">
        <v>217200</v>
      </c>
      <c r="D39" s="29">
        <v>1968.81</v>
      </c>
      <c r="E39" s="29">
        <v>1.27</v>
      </c>
      <c r="F39" s="100" t="s">
        <v>34</v>
      </c>
      <c r="H39" s="96"/>
      <c r="I39" s="41"/>
    </row>
    <row r="40" spans="1:9" ht="15">
      <c r="A40" s="27" t="s">
        <v>143</v>
      </c>
      <c r="B40" s="27" t="s">
        <v>117</v>
      </c>
      <c r="C40" s="110">
        <v>47000</v>
      </c>
      <c r="D40" s="29">
        <v>1955.95</v>
      </c>
      <c r="E40" s="29">
        <v>1.26</v>
      </c>
      <c r="F40" s="100" t="s">
        <v>54</v>
      </c>
      <c r="H40" s="96"/>
      <c r="I40" s="41"/>
    </row>
    <row r="41" spans="1:9" ht="15">
      <c r="A41" s="27" t="s">
        <v>159</v>
      </c>
      <c r="B41" s="27" t="s">
        <v>117</v>
      </c>
      <c r="C41" s="110">
        <v>72700</v>
      </c>
      <c r="D41" s="29">
        <v>1903.54</v>
      </c>
      <c r="E41" s="29">
        <v>1.23</v>
      </c>
      <c r="F41" s="100" t="s">
        <v>60</v>
      </c>
      <c r="H41" s="96"/>
      <c r="I41" s="41"/>
    </row>
    <row r="42" spans="1:9" ht="15">
      <c r="A42" s="27" t="s">
        <v>553</v>
      </c>
      <c r="B42" s="27" t="s">
        <v>114</v>
      </c>
      <c r="C42" s="110">
        <v>572500</v>
      </c>
      <c r="D42" s="29">
        <v>1840.87</v>
      </c>
      <c r="E42" s="29">
        <v>1.19</v>
      </c>
      <c r="F42" s="100" t="s">
        <v>556</v>
      </c>
      <c r="H42" s="96"/>
      <c r="I42" s="41"/>
    </row>
    <row r="43" spans="1:9" ht="15">
      <c r="A43" s="27" t="s">
        <v>381</v>
      </c>
      <c r="B43" s="27" t="s">
        <v>132</v>
      </c>
      <c r="C43" s="110">
        <v>1677200</v>
      </c>
      <c r="D43" s="29">
        <v>1820.6</v>
      </c>
      <c r="E43" s="29">
        <v>1.17</v>
      </c>
      <c r="F43" s="100" t="s">
        <v>38</v>
      </c>
      <c r="H43" s="96"/>
      <c r="I43" s="41"/>
    </row>
    <row r="44" spans="1:9" ht="15">
      <c r="A44" s="27" t="s">
        <v>387</v>
      </c>
      <c r="B44" s="27" t="s">
        <v>125</v>
      </c>
      <c r="C44" s="110">
        <v>852500</v>
      </c>
      <c r="D44" s="29">
        <v>1817.96</v>
      </c>
      <c r="E44" s="29">
        <v>1.17</v>
      </c>
      <c r="F44" s="100" t="s">
        <v>471</v>
      </c>
      <c r="H44" s="96"/>
      <c r="I44" s="41"/>
    </row>
    <row r="45" spans="1:9" ht="15">
      <c r="A45" s="27" t="s">
        <v>313</v>
      </c>
      <c r="B45" s="27" t="s">
        <v>122</v>
      </c>
      <c r="C45" s="110">
        <v>321307</v>
      </c>
      <c r="D45" s="29">
        <v>1760.12</v>
      </c>
      <c r="E45" s="29">
        <v>1.13</v>
      </c>
      <c r="F45" s="100" t="s">
        <v>351</v>
      </c>
      <c r="H45" s="96"/>
      <c r="I45" s="41"/>
    </row>
    <row r="46" spans="1:9" ht="15">
      <c r="A46" s="27" t="s">
        <v>315</v>
      </c>
      <c r="B46" s="27" t="s">
        <v>110</v>
      </c>
      <c r="C46" s="110">
        <v>1553928</v>
      </c>
      <c r="D46" s="29">
        <v>1681.35</v>
      </c>
      <c r="E46" s="29">
        <v>1.08</v>
      </c>
      <c r="F46" s="100" t="s">
        <v>377</v>
      </c>
      <c r="H46" s="96"/>
      <c r="I46" s="41"/>
    </row>
    <row r="47" spans="1:9" ht="15">
      <c r="A47" s="27" t="s">
        <v>314</v>
      </c>
      <c r="B47" s="27" t="s">
        <v>114</v>
      </c>
      <c r="C47" s="110">
        <v>175400</v>
      </c>
      <c r="D47" s="29">
        <v>1680.86</v>
      </c>
      <c r="E47" s="29">
        <v>1.08</v>
      </c>
      <c r="F47" s="100" t="s">
        <v>318</v>
      </c>
      <c r="H47" s="96"/>
      <c r="I47" s="41"/>
    </row>
    <row r="48" spans="1:9" ht="15">
      <c r="A48" s="27" t="s">
        <v>388</v>
      </c>
      <c r="B48" s="27" t="s">
        <v>110</v>
      </c>
      <c r="C48" s="110">
        <v>28250</v>
      </c>
      <c r="D48" s="29">
        <v>1623.33</v>
      </c>
      <c r="E48" s="29">
        <v>1.05</v>
      </c>
      <c r="F48" s="100" t="s">
        <v>391</v>
      </c>
      <c r="H48" s="96"/>
      <c r="I48" s="41"/>
    </row>
    <row r="49" spans="1:9" ht="15">
      <c r="A49" s="27" t="s">
        <v>386</v>
      </c>
      <c r="B49" s="27" t="s">
        <v>130</v>
      </c>
      <c r="C49" s="110">
        <v>730401</v>
      </c>
      <c r="D49" s="29">
        <v>1609.07</v>
      </c>
      <c r="E49" s="29">
        <v>1.04</v>
      </c>
      <c r="F49" s="100" t="s">
        <v>389</v>
      </c>
      <c r="H49" s="96"/>
      <c r="I49" s="41"/>
    </row>
    <row r="50" spans="1:9" ht="15">
      <c r="A50" s="27" t="s">
        <v>148</v>
      </c>
      <c r="B50" s="27" t="s">
        <v>124</v>
      </c>
      <c r="C50" s="110">
        <v>972100</v>
      </c>
      <c r="D50" s="29">
        <v>1556.82</v>
      </c>
      <c r="E50" s="29">
        <v>1</v>
      </c>
      <c r="F50" s="100" t="s">
        <v>53</v>
      </c>
      <c r="H50" s="96"/>
      <c r="I50" s="41"/>
    </row>
    <row r="51" spans="1:9" ht="15">
      <c r="A51" s="27" t="s">
        <v>416</v>
      </c>
      <c r="B51" s="27" t="s">
        <v>113</v>
      </c>
      <c r="C51" s="110">
        <v>2049100</v>
      </c>
      <c r="D51" s="29">
        <v>1508.14</v>
      </c>
      <c r="E51" s="29">
        <v>0.97</v>
      </c>
      <c r="F51" s="100" t="s">
        <v>417</v>
      </c>
      <c r="H51" s="96"/>
      <c r="I51" s="41"/>
    </row>
    <row r="52" spans="1:9" ht="15">
      <c r="A52" s="27" t="s">
        <v>466</v>
      </c>
      <c r="B52" s="27" t="s">
        <v>110</v>
      </c>
      <c r="C52" s="110">
        <v>826100</v>
      </c>
      <c r="D52" s="29">
        <v>1488.63</v>
      </c>
      <c r="E52" s="29">
        <v>0.96</v>
      </c>
      <c r="F52" s="100" t="s">
        <v>470</v>
      </c>
      <c r="H52" s="96"/>
      <c r="I52" s="41"/>
    </row>
    <row r="53" spans="1:9" ht="15">
      <c r="A53" s="27" t="s">
        <v>244</v>
      </c>
      <c r="B53" s="27" t="s">
        <v>123</v>
      </c>
      <c r="C53" s="110">
        <v>1458605</v>
      </c>
      <c r="D53" s="29">
        <v>1339.73</v>
      </c>
      <c r="E53" s="29">
        <v>0.86</v>
      </c>
      <c r="F53" s="100" t="s">
        <v>390</v>
      </c>
      <c r="H53" s="96"/>
      <c r="I53" s="41"/>
    </row>
    <row r="54" spans="1:9" ht="15">
      <c r="A54" s="27" t="s">
        <v>181</v>
      </c>
      <c r="B54" s="27" t="s">
        <v>112</v>
      </c>
      <c r="C54" s="110">
        <v>116027</v>
      </c>
      <c r="D54" s="29">
        <v>1336.17</v>
      </c>
      <c r="E54" s="29">
        <v>0.86</v>
      </c>
      <c r="F54" s="100" t="s">
        <v>63</v>
      </c>
      <c r="H54" s="96"/>
      <c r="I54" s="41"/>
    </row>
    <row r="55" spans="1:9" ht="15">
      <c r="A55" s="27" t="s">
        <v>465</v>
      </c>
      <c r="B55" s="27" t="s">
        <v>250</v>
      </c>
      <c r="C55" s="110">
        <v>393300</v>
      </c>
      <c r="D55" s="29">
        <v>1315</v>
      </c>
      <c r="E55" s="29">
        <v>0.85</v>
      </c>
      <c r="F55" s="100" t="s">
        <v>469</v>
      </c>
      <c r="H55" s="96"/>
      <c r="I55" s="41"/>
    </row>
    <row r="56" spans="1:9" ht="15">
      <c r="A56" s="27" t="s">
        <v>157</v>
      </c>
      <c r="B56" s="27" t="s">
        <v>114</v>
      </c>
      <c r="C56" s="110">
        <v>105700</v>
      </c>
      <c r="D56" s="29">
        <v>1308.25</v>
      </c>
      <c r="E56" s="29">
        <v>0.84</v>
      </c>
      <c r="F56" s="100" t="s">
        <v>26</v>
      </c>
      <c r="H56" s="96"/>
      <c r="I56" s="41"/>
    </row>
    <row r="57" spans="1:9" ht="15">
      <c r="A57" s="27" t="s">
        <v>252</v>
      </c>
      <c r="B57" s="27" t="s">
        <v>110</v>
      </c>
      <c r="C57" s="110">
        <v>400000</v>
      </c>
      <c r="D57" s="29">
        <v>1131.2</v>
      </c>
      <c r="E57" s="29">
        <v>0.73</v>
      </c>
      <c r="F57" s="100" t="s">
        <v>338</v>
      </c>
      <c r="H57" s="96"/>
      <c r="I57" s="41"/>
    </row>
    <row r="58" spans="1:9" ht="15">
      <c r="A58" s="27" t="s">
        <v>141</v>
      </c>
      <c r="B58" s="27" t="s">
        <v>119</v>
      </c>
      <c r="C58" s="110">
        <v>531700</v>
      </c>
      <c r="D58" s="29">
        <v>1120.56</v>
      </c>
      <c r="E58" s="29">
        <v>0.72</v>
      </c>
      <c r="F58" s="100" t="s">
        <v>39</v>
      </c>
      <c r="H58" s="96"/>
      <c r="I58" s="41"/>
    </row>
    <row r="59" spans="1:9" ht="15">
      <c r="A59" s="27" t="s">
        <v>173</v>
      </c>
      <c r="B59" s="27" t="s">
        <v>118</v>
      </c>
      <c r="C59" s="110">
        <v>200456</v>
      </c>
      <c r="D59" s="29">
        <v>967</v>
      </c>
      <c r="E59" s="29">
        <v>0.62</v>
      </c>
      <c r="F59" s="100" t="s">
        <v>443</v>
      </c>
      <c r="H59" s="96"/>
      <c r="I59" s="41"/>
    </row>
    <row r="60" spans="1:9" ht="15">
      <c r="A60" s="27" t="s">
        <v>485</v>
      </c>
      <c r="B60" s="27" t="s">
        <v>114</v>
      </c>
      <c r="C60" s="110">
        <v>247518</v>
      </c>
      <c r="D60" s="29">
        <v>881.29</v>
      </c>
      <c r="E60" s="29">
        <v>0.57</v>
      </c>
      <c r="F60" s="100" t="s">
        <v>375</v>
      </c>
      <c r="H60" s="96"/>
      <c r="I60" s="41"/>
    </row>
    <row r="61" spans="1:9" ht="15">
      <c r="A61" s="27" t="s">
        <v>265</v>
      </c>
      <c r="B61" s="27" t="s">
        <v>131</v>
      </c>
      <c r="C61" s="110">
        <v>168439</v>
      </c>
      <c r="D61" s="29">
        <v>874.79</v>
      </c>
      <c r="E61" s="29">
        <v>0.56</v>
      </c>
      <c r="F61" s="100" t="s">
        <v>95</v>
      </c>
      <c r="H61" s="96"/>
      <c r="I61" s="41"/>
    </row>
    <row r="62" spans="1:9" ht="15">
      <c r="A62" s="27" t="s">
        <v>346</v>
      </c>
      <c r="B62" s="27" t="s">
        <v>123</v>
      </c>
      <c r="C62" s="110">
        <v>133004</v>
      </c>
      <c r="D62" s="29">
        <v>674.8</v>
      </c>
      <c r="E62" s="29">
        <v>0.43</v>
      </c>
      <c r="F62" s="100" t="s">
        <v>349</v>
      </c>
      <c r="H62" s="96"/>
      <c r="I62" s="41"/>
    </row>
    <row r="63" spans="1:9" ht="15">
      <c r="A63" s="27" t="s">
        <v>382</v>
      </c>
      <c r="B63" s="27" t="s">
        <v>127</v>
      </c>
      <c r="C63" s="110">
        <v>76230</v>
      </c>
      <c r="D63" s="29">
        <v>432.95</v>
      </c>
      <c r="E63" s="29">
        <v>0.28</v>
      </c>
      <c r="F63" s="100" t="s">
        <v>385</v>
      </c>
      <c r="H63" s="96"/>
      <c r="I63" s="41"/>
    </row>
    <row r="64" spans="1:9" ht="15">
      <c r="A64" s="27" t="s">
        <v>167</v>
      </c>
      <c r="B64" s="27" t="s">
        <v>124</v>
      </c>
      <c r="C64" s="110">
        <v>713677</v>
      </c>
      <c r="D64" s="29">
        <v>418.93</v>
      </c>
      <c r="E64" s="29">
        <v>0.27</v>
      </c>
      <c r="F64" s="100" t="s">
        <v>172</v>
      </c>
      <c r="H64" s="96"/>
      <c r="I64" s="41"/>
    </row>
    <row r="65" spans="1:9" ht="15">
      <c r="A65" s="27" t="s">
        <v>523</v>
      </c>
      <c r="B65" s="27" t="s">
        <v>114</v>
      </c>
      <c r="C65" s="110">
        <v>247518</v>
      </c>
      <c r="D65" s="29">
        <v>235.27</v>
      </c>
      <c r="E65" s="29">
        <v>0.15</v>
      </c>
      <c r="F65" s="100" t="s">
        <v>486</v>
      </c>
      <c r="H65" s="96"/>
      <c r="I65" s="41"/>
    </row>
    <row r="66" spans="1:9" ht="15">
      <c r="A66" s="27" t="s">
        <v>524</v>
      </c>
      <c r="B66" s="27" t="s">
        <v>114</v>
      </c>
      <c r="C66" s="110">
        <v>49503</v>
      </c>
      <c r="D66" s="29">
        <v>26.61</v>
      </c>
      <c r="E66" s="29">
        <v>0.02</v>
      </c>
      <c r="F66" s="100" t="s">
        <v>512</v>
      </c>
      <c r="H66" s="96"/>
      <c r="I66" s="41"/>
    </row>
    <row r="67" spans="1:8" s="34" customFormat="1" ht="15">
      <c r="A67" s="22" t="s">
        <v>8</v>
      </c>
      <c r="B67" s="22"/>
      <c r="C67" s="111"/>
      <c r="D67" s="32">
        <f>SUM(D8:D66)</f>
        <v>150864.3500000001</v>
      </c>
      <c r="E67" s="32">
        <f>SUM(E8:E66)</f>
        <v>97.13000000000002</v>
      </c>
      <c r="F67" s="101"/>
      <c r="H67" s="97"/>
    </row>
    <row r="68" spans="1:6" ht="15">
      <c r="A68" s="22" t="s">
        <v>61</v>
      </c>
      <c r="B68" s="27"/>
      <c r="C68" s="110"/>
      <c r="D68" s="29"/>
      <c r="E68" s="29"/>
      <c r="F68" s="102"/>
    </row>
    <row r="69" spans="1:6" ht="15">
      <c r="A69" s="22" t="s">
        <v>25</v>
      </c>
      <c r="B69" s="27"/>
      <c r="C69" s="110"/>
      <c r="D69" s="29"/>
      <c r="E69" s="29"/>
      <c r="F69" s="102"/>
    </row>
    <row r="70" spans="1:8" ht="15">
      <c r="A70" s="27" t="s">
        <v>190</v>
      </c>
      <c r="B70" s="27" t="s">
        <v>108</v>
      </c>
      <c r="C70" s="110">
        <v>1319696</v>
      </c>
      <c r="D70" s="29">
        <v>118.11</v>
      </c>
      <c r="E70" s="29">
        <v>0.08</v>
      </c>
      <c r="F70" s="102" t="s">
        <v>511</v>
      </c>
      <c r="H70" s="96"/>
    </row>
    <row r="71" spans="1:8" s="34" customFormat="1" ht="15">
      <c r="A71" s="22" t="s">
        <v>8</v>
      </c>
      <c r="B71" s="22"/>
      <c r="C71" s="111"/>
      <c r="D71" s="32">
        <f>SUM(D70)</f>
        <v>118.11</v>
      </c>
      <c r="E71" s="32">
        <f>SUM(E70)</f>
        <v>0.08</v>
      </c>
      <c r="F71" s="33"/>
      <c r="H71" s="97"/>
    </row>
    <row r="72" spans="1:6" ht="15">
      <c r="A72" s="22" t="s">
        <v>10</v>
      </c>
      <c r="B72" s="27"/>
      <c r="C72" s="28"/>
      <c r="D72" s="29"/>
      <c r="E72" s="29"/>
      <c r="F72" s="30"/>
    </row>
    <row r="73" spans="1:8" ht="15">
      <c r="A73" s="22" t="s">
        <v>17</v>
      </c>
      <c r="B73" s="27"/>
      <c r="C73" s="28"/>
      <c r="D73" s="29">
        <v>4558.07</v>
      </c>
      <c r="E73" s="29">
        <v>2.93</v>
      </c>
      <c r="F73" s="30"/>
      <c r="G73" s="41"/>
      <c r="H73" s="41"/>
    </row>
    <row r="74" spans="1:8" ht="15">
      <c r="A74" s="22" t="s">
        <v>18</v>
      </c>
      <c r="B74" s="27"/>
      <c r="C74" s="28"/>
      <c r="D74" s="39">
        <v>-219.55</v>
      </c>
      <c r="E74" s="29">
        <v>-0.14</v>
      </c>
      <c r="F74" s="30"/>
      <c r="G74" s="41"/>
      <c r="H74" s="41"/>
    </row>
    <row r="75" spans="1:8" s="34" customFormat="1" ht="15">
      <c r="A75" s="43" t="s">
        <v>11</v>
      </c>
      <c r="B75" s="43"/>
      <c r="C75" s="44"/>
      <c r="D75" s="45">
        <f>D67+D71+D73+D74</f>
        <v>155320.9800000001</v>
      </c>
      <c r="E75" s="32">
        <f>+E67+E71+E73+E74</f>
        <v>100.00000000000003</v>
      </c>
      <c r="F75" s="46"/>
      <c r="H75" s="97"/>
    </row>
    <row r="76" spans="1:6" ht="15">
      <c r="A76" s="59" t="s">
        <v>14</v>
      </c>
      <c r="B76" s="60"/>
      <c r="C76" s="60"/>
      <c r="D76" s="60"/>
      <c r="E76" s="60"/>
      <c r="F76" s="2"/>
    </row>
    <row r="77" spans="1:6" ht="15">
      <c r="A77" s="169" t="s">
        <v>472</v>
      </c>
      <c r="B77" s="60"/>
      <c r="C77" s="60"/>
      <c r="D77" s="60"/>
      <c r="E77" s="60"/>
      <c r="F77" s="2"/>
    </row>
    <row r="78" spans="1:6" ht="21" customHeight="1">
      <c r="A78" s="196" t="s">
        <v>526</v>
      </c>
      <c r="B78" s="197"/>
      <c r="C78" s="197"/>
      <c r="D78" s="197"/>
      <c r="E78" s="197"/>
      <c r="F78" s="198"/>
    </row>
    <row r="79" spans="1:6" ht="15">
      <c r="A79" s="207" t="s">
        <v>15</v>
      </c>
      <c r="B79" s="208"/>
      <c r="C79" s="208"/>
      <c r="D79" s="208"/>
      <c r="E79" s="208"/>
      <c r="F79" s="2"/>
    </row>
    <row r="80" spans="1:6" ht="15">
      <c r="A80" s="199" t="s">
        <v>19</v>
      </c>
      <c r="B80" s="200"/>
      <c r="C80" s="200"/>
      <c r="D80" s="200"/>
      <c r="E80" s="200"/>
      <c r="F80" s="2"/>
    </row>
    <row r="81" spans="1:6" s="52" customFormat="1" ht="15" customHeight="1">
      <c r="A81" s="51" t="s">
        <v>16</v>
      </c>
      <c r="B81" s="209" t="s">
        <v>521</v>
      </c>
      <c r="C81" s="210"/>
      <c r="D81" s="201" t="s">
        <v>525</v>
      </c>
      <c r="E81" s="202"/>
      <c r="F81" s="203"/>
    </row>
    <row r="82" spans="1:6" s="52" customFormat="1" ht="15">
      <c r="A82" s="53" t="s">
        <v>367</v>
      </c>
      <c r="B82" s="205">
        <v>19.198</v>
      </c>
      <c r="C82" s="206"/>
      <c r="D82" s="191">
        <v>19.884</v>
      </c>
      <c r="E82" s="192"/>
      <c r="F82" s="195"/>
    </row>
    <row r="83" spans="1:6" s="52" customFormat="1" ht="15">
      <c r="A83" s="54" t="s">
        <v>368</v>
      </c>
      <c r="B83" s="205">
        <v>36.667</v>
      </c>
      <c r="C83" s="206"/>
      <c r="D83" s="191">
        <v>37.978</v>
      </c>
      <c r="E83" s="192"/>
      <c r="F83" s="195"/>
    </row>
    <row r="84" spans="1:6" s="52" customFormat="1" ht="15">
      <c r="A84" s="54" t="s">
        <v>369</v>
      </c>
      <c r="B84" s="205">
        <v>22.098</v>
      </c>
      <c r="C84" s="206"/>
      <c r="D84" s="191">
        <v>22.899</v>
      </c>
      <c r="E84" s="192"/>
      <c r="F84" s="195"/>
    </row>
    <row r="85" spans="1:6" s="52" customFormat="1" ht="15">
      <c r="A85" s="54" t="s">
        <v>370</v>
      </c>
      <c r="B85" s="205">
        <v>37.397</v>
      </c>
      <c r="C85" s="206"/>
      <c r="D85" s="191">
        <v>38.753</v>
      </c>
      <c r="E85" s="192"/>
      <c r="F85" s="195"/>
    </row>
    <row r="86" spans="1:6" s="52" customFormat="1" ht="15">
      <c r="A86" s="112" t="s">
        <v>527</v>
      </c>
      <c r="B86" s="113"/>
      <c r="C86" s="113"/>
      <c r="D86" s="113"/>
      <c r="E86" s="113"/>
      <c r="F86" s="2"/>
    </row>
    <row r="87" spans="1:6" s="52" customFormat="1" ht="15">
      <c r="A87" s="193" t="s">
        <v>528</v>
      </c>
      <c r="B87" s="194"/>
      <c r="C87" s="194"/>
      <c r="D87" s="194"/>
      <c r="E87" s="194"/>
      <c r="F87" s="204"/>
    </row>
    <row r="88" spans="1:6" s="52" customFormat="1" ht="15">
      <c r="A88" s="188" t="s">
        <v>529</v>
      </c>
      <c r="B88" s="189"/>
      <c r="C88" s="189"/>
      <c r="D88" s="189"/>
      <c r="E88" s="189"/>
      <c r="F88" s="190"/>
    </row>
    <row r="89" spans="1:6" s="52" customFormat="1" ht="15">
      <c r="A89" s="193" t="s">
        <v>530</v>
      </c>
      <c r="B89" s="194"/>
      <c r="C89" s="194"/>
      <c r="D89" s="194"/>
      <c r="E89" s="194"/>
      <c r="F89" s="146"/>
    </row>
    <row r="90" spans="1:6" s="52" customFormat="1" ht="15">
      <c r="A90" s="193" t="s">
        <v>533</v>
      </c>
      <c r="B90" s="194"/>
      <c r="C90" s="194"/>
      <c r="D90" s="194"/>
      <c r="E90" s="194"/>
      <c r="F90" s="2"/>
    </row>
    <row r="91" spans="1:6" s="52" customFormat="1" ht="15">
      <c r="A91" s="193" t="s">
        <v>531</v>
      </c>
      <c r="B91" s="194"/>
      <c r="C91" s="194"/>
      <c r="D91" s="194"/>
      <c r="E91" s="194"/>
      <c r="F91" s="2"/>
    </row>
    <row r="92" ht="15">
      <c r="A92" s="178" t="s">
        <v>534</v>
      </c>
    </row>
  </sheetData>
  <sheetProtection/>
  <mergeCells count="18">
    <mergeCell ref="A78:F78"/>
    <mergeCell ref="A79:E79"/>
    <mergeCell ref="A87:F87"/>
    <mergeCell ref="A90:E90"/>
    <mergeCell ref="D82:F82"/>
    <mergeCell ref="B82:C82"/>
    <mergeCell ref="B83:C83"/>
    <mergeCell ref="D83:F83"/>
    <mergeCell ref="A80:E80"/>
    <mergeCell ref="B81:C81"/>
    <mergeCell ref="A89:E89"/>
    <mergeCell ref="A91:E91"/>
    <mergeCell ref="D81:F81"/>
    <mergeCell ref="B84:C84"/>
    <mergeCell ref="D84:F84"/>
    <mergeCell ref="B85:C85"/>
    <mergeCell ref="D85:F85"/>
    <mergeCell ref="A88:F88"/>
  </mergeCells>
  <printOptions/>
  <pageMargins left="0.98" right="0.7" top="0.51" bottom="0.47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1" customWidth="1"/>
    <col min="2" max="2" width="26.28125" style="1" customWidth="1"/>
    <col min="3" max="3" width="15.28125" style="1" bestFit="1" customWidth="1"/>
    <col min="4" max="4" width="15.421875" style="1" customWidth="1"/>
    <col min="5" max="5" width="12.28125" style="1" customWidth="1"/>
    <col min="6" max="6" width="23.140625" style="55" customWidth="1"/>
    <col min="7" max="7" width="11.7109375" style="1" bestFit="1" customWidth="1"/>
    <col min="8" max="8" width="10.281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211" t="s">
        <v>22</v>
      </c>
      <c r="B2" s="212"/>
      <c r="C2" s="212"/>
      <c r="D2" s="212"/>
      <c r="E2" s="212"/>
      <c r="F2" s="213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0"/>
      <c r="F6" s="21"/>
    </row>
    <row r="7" spans="1:6" ht="15">
      <c r="A7" s="22" t="s">
        <v>25</v>
      </c>
      <c r="B7" s="18"/>
      <c r="C7" s="19"/>
      <c r="D7" s="20"/>
      <c r="E7" s="20"/>
      <c r="F7" s="30"/>
    </row>
    <row r="8" spans="1:8" ht="15">
      <c r="A8" s="27" t="s">
        <v>134</v>
      </c>
      <c r="B8" s="27" t="s">
        <v>109</v>
      </c>
      <c r="C8" s="110">
        <v>239500</v>
      </c>
      <c r="D8" s="29">
        <v>2830.65</v>
      </c>
      <c r="E8" s="29">
        <v>7.12</v>
      </c>
      <c r="F8" s="100" t="s">
        <v>31</v>
      </c>
      <c r="G8" s="96"/>
      <c r="H8" s="96"/>
    </row>
    <row r="9" spans="1:8" ht="15">
      <c r="A9" s="27" t="s">
        <v>133</v>
      </c>
      <c r="B9" s="27" t="s">
        <v>112</v>
      </c>
      <c r="C9" s="110">
        <v>213900</v>
      </c>
      <c r="D9" s="29">
        <v>2670.86</v>
      </c>
      <c r="E9" s="29">
        <v>6.72</v>
      </c>
      <c r="F9" s="100" t="s">
        <v>28</v>
      </c>
      <c r="G9" s="96"/>
      <c r="H9" s="96"/>
    </row>
    <row r="10" spans="1:8" ht="15">
      <c r="A10" s="27" t="s">
        <v>138</v>
      </c>
      <c r="B10" s="27" t="s">
        <v>111</v>
      </c>
      <c r="C10" s="110">
        <v>182800</v>
      </c>
      <c r="D10" s="29">
        <v>1750.95</v>
      </c>
      <c r="E10" s="29">
        <v>4.4</v>
      </c>
      <c r="F10" s="100" t="s">
        <v>27</v>
      </c>
      <c r="G10" s="96"/>
      <c r="H10" s="96"/>
    </row>
    <row r="11" spans="1:8" ht="15">
      <c r="A11" s="27" t="s">
        <v>135</v>
      </c>
      <c r="B11" s="27" t="s">
        <v>109</v>
      </c>
      <c r="C11" s="110">
        <v>696700</v>
      </c>
      <c r="D11" s="29">
        <v>1704.48</v>
      </c>
      <c r="E11" s="29">
        <v>4.29</v>
      </c>
      <c r="F11" s="100" t="s">
        <v>306</v>
      </c>
      <c r="G11" s="96"/>
      <c r="H11" s="96"/>
    </row>
    <row r="12" spans="1:8" ht="15">
      <c r="A12" s="27" t="s">
        <v>136</v>
      </c>
      <c r="B12" s="27" t="s">
        <v>113</v>
      </c>
      <c r="C12" s="110">
        <v>105500</v>
      </c>
      <c r="D12" s="29">
        <v>1554.6</v>
      </c>
      <c r="E12" s="29">
        <v>3.91</v>
      </c>
      <c r="F12" s="100" t="s">
        <v>29</v>
      </c>
      <c r="G12" s="96"/>
      <c r="H12" s="96"/>
    </row>
    <row r="13" spans="1:8" ht="15">
      <c r="A13" s="27" t="s">
        <v>157</v>
      </c>
      <c r="B13" s="27" t="s">
        <v>114</v>
      </c>
      <c r="C13" s="110">
        <v>120800</v>
      </c>
      <c r="D13" s="29">
        <v>1495.14</v>
      </c>
      <c r="E13" s="29">
        <v>3.76</v>
      </c>
      <c r="F13" s="100" t="s">
        <v>26</v>
      </c>
      <c r="G13" s="96"/>
      <c r="H13" s="96"/>
    </row>
    <row r="14" spans="1:8" ht="15">
      <c r="A14" s="27" t="s">
        <v>560</v>
      </c>
      <c r="B14" s="27" t="s">
        <v>117</v>
      </c>
      <c r="C14" s="110">
        <v>471300</v>
      </c>
      <c r="D14" s="29">
        <v>1482.24</v>
      </c>
      <c r="E14" s="29">
        <v>3.73</v>
      </c>
      <c r="F14" s="100" t="s">
        <v>66</v>
      </c>
      <c r="G14" s="96"/>
      <c r="H14" s="96"/>
    </row>
    <row r="15" spans="1:8" ht="15">
      <c r="A15" s="27" t="s">
        <v>151</v>
      </c>
      <c r="B15" s="27" t="s">
        <v>110</v>
      </c>
      <c r="C15" s="110">
        <v>372700</v>
      </c>
      <c r="D15" s="29">
        <v>1308.36</v>
      </c>
      <c r="E15" s="29">
        <v>3.29</v>
      </c>
      <c r="F15" s="100" t="s">
        <v>36</v>
      </c>
      <c r="G15" s="96"/>
      <c r="H15" s="96"/>
    </row>
    <row r="16" spans="1:8" ht="15">
      <c r="A16" s="27" t="s">
        <v>192</v>
      </c>
      <c r="B16" s="27" t="s">
        <v>109</v>
      </c>
      <c r="C16" s="110">
        <v>107900</v>
      </c>
      <c r="D16" s="29">
        <v>1189.98</v>
      </c>
      <c r="E16" s="29">
        <v>2.99</v>
      </c>
      <c r="F16" s="100" t="s">
        <v>69</v>
      </c>
      <c r="G16" s="96"/>
      <c r="H16" s="96"/>
    </row>
    <row r="17" spans="1:8" ht="15">
      <c r="A17" s="27" t="s">
        <v>137</v>
      </c>
      <c r="B17" s="27" t="s">
        <v>115</v>
      </c>
      <c r="C17" s="110">
        <v>8700</v>
      </c>
      <c r="D17" s="29">
        <v>1142.31</v>
      </c>
      <c r="E17" s="29">
        <v>2.87</v>
      </c>
      <c r="F17" s="100" t="s">
        <v>33</v>
      </c>
      <c r="G17" s="96"/>
      <c r="H17" s="96"/>
    </row>
    <row r="18" spans="1:8" ht="15">
      <c r="A18" s="27" t="s">
        <v>140</v>
      </c>
      <c r="B18" s="27" t="s">
        <v>109</v>
      </c>
      <c r="C18" s="110">
        <v>202900</v>
      </c>
      <c r="D18" s="29">
        <v>1045.34</v>
      </c>
      <c r="E18" s="29">
        <v>2.63</v>
      </c>
      <c r="F18" s="100" t="s">
        <v>168</v>
      </c>
      <c r="G18" s="96"/>
      <c r="H18" s="96"/>
    </row>
    <row r="19" spans="1:8" ht="15">
      <c r="A19" s="27" t="s">
        <v>155</v>
      </c>
      <c r="B19" s="27" t="s">
        <v>115</v>
      </c>
      <c r="C19" s="110">
        <v>31700</v>
      </c>
      <c r="D19" s="29">
        <v>1022.86</v>
      </c>
      <c r="E19" s="29">
        <v>2.57</v>
      </c>
      <c r="F19" s="100" t="s">
        <v>52</v>
      </c>
      <c r="G19" s="96"/>
      <c r="H19" s="96"/>
    </row>
    <row r="20" spans="1:8" ht="15">
      <c r="A20" s="27" t="s">
        <v>139</v>
      </c>
      <c r="B20" s="27" t="s">
        <v>109</v>
      </c>
      <c r="C20" s="110">
        <v>134600</v>
      </c>
      <c r="D20" s="29">
        <v>1004.86</v>
      </c>
      <c r="E20" s="29">
        <v>2.53</v>
      </c>
      <c r="F20" s="100" t="s">
        <v>40</v>
      </c>
      <c r="G20" s="96"/>
      <c r="H20" s="96"/>
    </row>
    <row r="21" spans="1:8" ht="15">
      <c r="A21" s="27" t="s">
        <v>153</v>
      </c>
      <c r="B21" s="27" t="s">
        <v>121</v>
      </c>
      <c r="C21" s="110">
        <v>167200</v>
      </c>
      <c r="D21" s="29">
        <v>995.68</v>
      </c>
      <c r="E21" s="29">
        <v>2.5</v>
      </c>
      <c r="F21" s="100" t="s">
        <v>169</v>
      </c>
      <c r="G21" s="96"/>
      <c r="H21" s="96"/>
    </row>
    <row r="22" spans="1:8" ht="15">
      <c r="A22" s="27" t="s">
        <v>152</v>
      </c>
      <c r="B22" s="27" t="s">
        <v>111</v>
      </c>
      <c r="C22" s="110">
        <v>102600</v>
      </c>
      <c r="D22" s="29">
        <v>930.02</v>
      </c>
      <c r="E22" s="29">
        <v>2.34</v>
      </c>
      <c r="F22" s="100" t="s">
        <v>34</v>
      </c>
      <c r="G22" s="96"/>
      <c r="H22" s="96"/>
    </row>
    <row r="23" spans="1:8" ht="15">
      <c r="A23" s="27" t="s">
        <v>287</v>
      </c>
      <c r="B23" s="27" t="s">
        <v>117</v>
      </c>
      <c r="C23" s="110">
        <v>848300</v>
      </c>
      <c r="D23" s="29">
        <v>924.22</v>
      </c>
      <c r="E23" s="29">
        <v>2.32</v>
      </c>
      <c r="F23" s="100" t="s">
        <v>291</v>
      </c>
      <c r="G23" s="96"/>
      <c r="H23" s="96"/>
    </row>
    <row r="24" spans="1:8" ht="15">
      <c r="A24" s="27" t="s">
        <v>193</v>
      </c>
      <c r="B24" s="27" t="s">
        <v>123</v>
      </c>
      <c r="C24" s="110">
        <v>74900</v>
      </c>
      <c r="D24" s="29">
        <v>882.51</v>
      </c>
      <c r="E24" s="29">
        <v>2.22</v>
      </c>
      <c r="F24" s="100" t="s">
        <v>84</v>
      </c>
      <c r="G24" s="96"/>
      <c r="H24" s="96"/>
    </row>
    <row r="25" spans="1:8" ht="15">
      <c r="A25" s="27" t="s">
        <v>188</v>
      </c>
      <c r="B25" s="27" t="s">
        <v>117</v>
      </c>
      <c r="C25" s="110">
        <v>4740</v>
      </c>
      <c r="D25" s="29">
        <v>876.23</v>
      </c>
      <c r="E25" s="29">
        <v>2.2</v>
      </c>
      <c r="F25" s="100" t="s">
        <v>68</v>
      </c>
      <c r="G25" s="96"/>
      <c r="H25" s="96"/>
    </row>
    <row r="26" spans="1:8" ht="15">
      <c r="A26" s="27" t="s">
        <v>144</v>
      </c>
      <c r="B26" s="27" t="s">
        <v>117</v>
      </c>
      <c r="C26" s="110">
        <v>28200</v>
      </c>
      <c r="D26" s="29">
        <v>873.89</v>
      </c>
      <c r="E26" s="29">
        <v>2.2</v>
      </c>
      <c r="F26" s="100" t="s">
        <v>37</v>
      </c>
      <c r="G26" s="96"/>
      <c r="H26" s="96"/>
    </row>
    <row r="27" spans="1:8" ht="15">
      <c r="A27" s="27" t="s">
        <v>483</v>
      </c>
      <c r="B27" s="27" t="s">
        <v>117</v>
      </c>
      <c r="C27" s="110">
        <v>64200</v>
      </c>
      <c r="D27" s="29">
        <v>848.92</v>
      </c>
      <c r="E27" s="29">
        <v>2.14</v>
      </c>
      <c r="F27" s="100" t="s">
        <v>484</v>
      </c>
      <c r="G27" s="96"/>
      <c r="H27" s="96"/>
    </row>
    <row r="28" spans="1:8" ht="15">
      <c r="A28" s="27" t="s">
        <v>190</v>
      </c>
      <c r="B28" s="27" t="s">
        <v>108</v>
      </c>
      <c r="C28" s="110">
        <v>179400</v>
      </c>
      <c r="D28" s="29">
        <v>795.37</v>
      </c>
      <c r="E28" s="29">
        <v>2</v>
      </c>
      <c r="F28" s="100" t="s">
        <v>41</v>
      </c>
      <c r="G28" s="96"/>
      <c r="H28" s="96"/>
    </row>
    <row r="29" spans="1:8" ht="15">
      <c r="A29" s="27" t="s">
        <v>149</v>
      </c>
      <c r="B29" s="27" t="s">
        <v>115</v>
      </c>
      <c r="C29" s="110">
        <v>161000</v>
      </c>
      <c r="D29" s="29">
        <v>791.64</v>
      </c>
      <c r="E29" s="29">
        <v>1.99</v>
      </c>
      <c r="F29" s="100" t="s">
        <v>44</v>
      </c>
      <c r="G29" s="96"/>
      <c r="H29" s="96"/>
    </row>
    <row r="30" spans="1:8" ht="15">
      <c r="A30" s="27" t="s">
        <v>145</v>
      </c>
      <c r="B30" s="27" t="s">
        <v>112</v>
      </c>
      <c r="C30" s="110">
        <v>30500</v>
      </c>
      <c r="D30" s="29">
        <v>783.67</v>
      </c>
      <c r="E30" s="29">
        <v>1.97</v>
      </c>
      <c r="F30" s="100" t="s">
        <v>51</v>
      </c>
      <c r="G30" s="96"/>
      <c r="H30" s="96"/>
    </row>
    <row r="31" spans="1:8" ht="15">
      <c r="A31" s="27" t="s">
        <v>180</v>
      </c>
      <c r="B31" s="27" t="s">
        <v>110</v>
      </c>
      <c r="C31" s="110">
        <v>87500</v>
      </c>
      <c r="D31" s="29">
        <v>742.18</v>
      </c>
      <c r="E31" s="29">
        <v>1.87</v>
      </c>
      <c r="F31" s="100" t="s">
        <v>185</v>
      </c>
      <c r="G31" s="96"/>
      <c r="H31" s="96"/>
    </row>
    <row r="32" spans="1:8" ht="15">
      <c r="A32" s="27" t="s">
        <v>143</v>
      </c>
      <c r="B32" s="27" t="s">
        <v>117</v>
      </c>
      <c r="C32" s="110">
        <v>17100</v>
      </c>
      <c r="D32" s="29">
        <v>711.63</v>
      </c>
      <c r="E32" s="29">
        <v>1.79</v>
      </c>
      <c r="F32" s="100" t="s">
        <v>54</v>
      </c>
      <c r="G32" s="96"/>
      <c r="H32" s="96"/>
    </row>
    <row r="33" spans="1:8" ht="15">
      <c r="A33" s="27" t="s">
        <v>32</v>
      </c>
      <c r="B33" s="27" t="s">
        <v>109</v>
      </c>
      <c r="C33" s="110">
        <v>338500</v>
      </c>
      <c r="D33" s="29">
        <v>693.76</v>
      </c>
      <c r="E33" s="29">
        <v>1.74</v>
      </c>
      <c r="F33" s="100" t="s">
        <v>308</v>
      </c>
      <c r="G33" s="96"/>
      <c r="H33" s="96"/>
    </row>
    <row r="34" spans="1:8" ht="15">
      <c r="A34" s="27" t="s">
        <v>317</v>
      </c>
      <c r="B34" s="27" t="s">
        <v>118</v>
      </c>
      <c r="C34" s="110">
        <v>88300</v>
      </c>
      <c r="D34" s="29">
        <v>673.51</v>
      </c>
      <c r="E34" s="29">
        <v>1.69</v>
      </c>
      <c r="F34" s="100" t="s">
        <v>319</v>
      </c>
      <c r="G34" s="96"/>
      <c r="H34" s="96"/>
    </row>
    <row r="35" spans="1:8" ht="15">
      <c r="A35" s="27" t="s">
        <v>296</v>
      </c>
      <c r="B35" s="27" t="s">
        <v>110</v>
      </c>
      <c r="C35" s="110">
        <v>66800</v>
      </c>
      <c r="D35" s="29">
        <v>657.88</v>
      </c>
      <c r="E35" s="29">
        <v>1.65</v>
      </c>
      <c r="F35" s="100" t="s">
        <v>298</v>
      </c>
      <c r="G35" s="96"/>
      <c r="H35" s="96"/>
    </row>
    <row r="36" spans="1:8" ht="15">
      <c r="A36" s="27" t="s">
        <v>142</v>
      </c>
      <c r="B36" s="27" t="s">
        <v>118</v>
      </c>
      <c r="C36" s="110">
        <v>58400</v>
      </c>
      <c r="D36" s="29">
        <v>642.08</v>
      </c>
      <c r="E36" s="29">
        <v>1.61</v>
      </c>
      <c r="F36" s="100" t="s">
        <v>46</v>
      </c>
      <c r="G36" s="96"/>
      <c r="H36" s="96"/>
    </row>
    <row r="37" spans="1:8" ht="15">
      <c r="A37" s="27" t="s">
        <v>553</v>
      </c>
      <c r="B37" s="27" t="s">
        <v>114</v>
      </c>
      <c r="C37" s="110">
        <v>189300</v>
      </c>
      <c r="D37" s="29">
        <v>608.69</v>
      </c>
      <c r="E37" s="29">
        <v>1.53</v>
      </c>
      <c r="F37" s="100" t="s">
        <v>556</v>
      </c>
      <c r="G37" s="96"/>
      <c r="H37" s="96"/>
    </row>
    <row r="38" spans="1:8" ht="15">
      <c r="A38" s="27" t="s">
        <v>365</v>
      </c>
      <c r="B38" s="27" t="s">
        <v>114</v>
      </c>
      <c r="C38" s="110">
        <v>114800</v>
      </c>
      <c r="D38" s="29">
        <v>540.42</v>
      </c>
      <c r="E38" s="29">
        <v>1.36</v>
      </c>
      <c r="F38" s="100" t="s">
        <v>366</v>
      </c>
      <c r="G38" s="96"/>
      <c r="H38" s="96"/>
    </row>
    <row r="39" spans="1:8" ht="15">
      <c r="A39" s="27" t="s">
        <v>561</v>
      </c>
      <c r="B39" s="27" t="s">
        <v>109</v>
      </c>
      <c r="C39" s="110">
        <v>49100</v>
      </c>
      <c r="D39" s="29">
        <v>507.2</v>
      </c>
      <c r="E39" s="29">
        <v>1.28</v>
      </c>
      <c r="F39" s="100" t="s">
        <v>562</v>
      </c>
      <c r="G39" s="96"/>
      <c r="H39" s="96"/>
    </row>
    <row r="40" spans="1:8" ht="15">
      <c r="A40" s="27" t="s">
        <v>156</v>
      </c>
      <c r="B40" s="27" t="s">
        <v>115</v>
      </c>
      <c r="C40" s="110">
        <v>221100</v>
      </c>
      <c r="D40" s="29">
        <v>504.99</v>
      </c>
      <c r="E40" s="29">
        <v>1.27</v>
      </c>
      <c r="F40" s="100" t="s">
        <v>170</v>
      </c>
      <c r="G40" s="96"/>
      <c r="H40" s="96"/>
    </row>
    <row r="41" spans="1:8" ht="15">
      <c r="A41" s="27" t="s">
        <v>147</v>
      </c>
      <c r="B41" s="27" t="s">
        <v>118</v>
      </c>
      <c r="C41" s="110">
        <v>33800</v>
      </c>
      <c r="D41" s="29">
        <v>498.47</v>
      </c>
      <c r="E41" s="29">
        <v>1.25</v>
      </c>
      <c r="F41" s="100" t="s">
        <v>43</v>
      </c>
      <c r="G41" s="96"/>
      <c r="H41" s="96"/>
    </row>
    <row r="42" spans="1:8" ht="15">
      <c r="A42" s="27" t="s">
        <v>194</v>
      </c>
      <c r="B42" s="27" t="s">
        <v>123</v>
      </c>
      <c r="C42" s="110">
        <v>39300</v>
      </c>
      <c r="D42" s="29">
        <v>473.25</v>
      </c>
      <c r="E42" s="29">
        <v>1.19</v>
      </c>
      <c r="F42" s="100" t="s">
        <v>67</v>
      </c>
      <c r="G42" s="96"/>
      <c r="H42" s="96"/>
    </row>
    <row r="43" spans="1:8" ht="15">
      <c r="A43" s="27" t="s">
        <v>154</v>
      </c>
      <c r="B43" s="27" t="s">
        <v>124</v>
      </c>
      <c r="C43" s="110">
        <v>32600</v>
      </c>
      <c r="D43" s="29">
        <v>469.13</v>
      </c>
      <c r="E43" s="29">
        <v>1.18</v>
      </c>
      <c r="F43" s="100" t="s">
        <v>35</v>
      </c>
      <c r="G43" s="96"/>
      <c r="H43" s="96"/>
    </row>
    <row r="44" spans="1:8" ht="15">
      <c r="A44" s="27" t="s">
        <v>189</v>
      </c>
      <c r="B44" s="27" t="s">
        <v>124</v>
      </c>
      <c r="C44" s="110">
        <v>211400</v>
      </c>
      <c r="D44" s="29">
        <v>406.21</v>
      </c>
      <c r="E44" s="29">
        <v>1.02</v>
      </c>
      <c r="F44" s="100" t="s">
        <v>70</v>
      </c>
      <c r="G44" s="96"/>
      <c r="H44" s="96"/>
    </row>
    <row r="45" spans="1:8" ht="15">
      <c r="A45" s="27" t="s">
        <v>314</v>
      </c>
      <c r="B45" s="27" t="s">
        <v>114</v>
      </c>
      <c r="C45" s="110">
        <v>42200</v>
      </c>
      <c r="D45" s="29">
        <v>404.4</v>
      </c>
      <c r="E45" s="29">
        <v>1.02</v>
      </c>
      <c r="F45" s="100" t="s">
        <v>318</v>
      </c>
      <c r="G45" s="96"/>
      <c r="H45" s="96"/>
    </row>
    <row r="46" spans="1:8" ht="15">
      <c r="A46" s="27" t="s">
        <v>348</v>
      </c>
      <c r="B46" s="27" t="s">
        <v>116</v>
      </c>
      <c r="C46" s="110">
        <v>341600</v>
      </c>
      <c r="D46" s="29">
        <v>392.67</v>
      </c>
      <c r="E46" s="29">
        <v>0.99</v>
      </c>
      <c r="F46" s="100" t="s">
        <v>350</v>
      </c>
      <c r="G46" s="96"/>
      <c r="H46" s="96"/>
    </row>
    <row r="47" spans="1:8" ht="15">
      <c r="A47" s="27" t="s">
        <v>164</v>
      </c>
      <c r="B47" s="27" t="s">
        <v>110</v>
      </c>
      <c r="C47" s="110">
        <v>13200</v>
      </c>
      <c r="D47" s="29">
        <v>326.05</v>
      </c>
      <c r="E47" s="29">
        <v>0.82</v>
      </c>
      <c r="F47" s="100" t="s">
        <v>58</v>
      </c>
      <c r="G47" s="96"/>
      <c r="H47" s="96"/>
    </row>
    <row r="48" spans="1:8" ht="15">
      <c r="A48" s="27" t="s">
        <v>191</v>
      </c>
      <c r="B48" s="27" t="s">
        <v>120</v>
      </c>
      <c r="C48" s="110">
        <v>29800</v>
      </c>
      <c r="D48" s="29">
        <v>250.2</v>
      </c>
      <c r="E48" s="29">
        <v>0.63</v>
      </c>
      <c r="F48" s="100" t="s">
        <v>59</v>
      </c>
      <c r="G48" s="96"/>
      <c r="H48" s="96"/>
    </row>
    <row r="49" spans="1:8" ht="15">
      <c r="A49" s="27" t="s">
        <v>158</v>
      </c>
      <c r="B49" s="27" t="s">
        <v>116</v>
      </c>
      <c r="C49" s="110">
        <v>62400</v>
      </c>
      <c r="D49" s="29">
        <v>219.27</v>
      </c>
      <c r="E49" s="29">
        <v>0.55</v>
      </c>
      <c r="F49" s="100" t="s">
        <v>48</v>
      </c>
      <c r="G49" s="96"/>
      <c r="H49" s="96"/>
    </row>
    <row r="50" spans="1:8" ht="15">
      <c r="A50" s="27" t="s">
        <v>141</v>
      </c>
      <c r="B50" s="27" t="s">
        <v>119</v>
      </c>
      <c r="C50" s="110">
        <v>100100</v>
      </c>
      <c r="D50" s="29">
        <v>210.96</v>
      </c>
      <c r="E50" s="29">
        <v>0.53</v>
      </c>
      <c r="F50" s="100" t="s">
        <v>39</v>
      </c>
      <c r="G50" s="96"/>
      <c r="H50" s="96"/>
    </row>
    <row r="51" spans="1:8" ht="15">
      <c r="A51" s="27" t="s">
        <v>245</v>
      </c>
      <c r="B51" s="27" t="s">
        <v>132</v>
      </c>
      <c r="C51" s="110">
        <v>107600</v>
      </c>
      <c r="D51" s="29">
        <v>183.73</v>
      </c>
      <c r="E51" s="29">
        <v>0.46</v>
      </c>
      <c r="F51" s="100" t="s">
        <v>94</v>
      </c>
      <c r="G51" s="96"/>
      <c r="H51" s="96"/>
    </row>
    <row r="52" spans="1:8" ht="15">
      <c r="A52" s="27" t="s">
        <v>267</v>
      </c>
      <c r="B52" s="27" t="s">
        <v>110</v>
      </c>
      <c r="C52" s="110">
        <v>2100</v>
      </c>
      <c r="D52" s="29">
        <v>130.09</v>
      </c>
      <c r="E52" s="29">
        <v>0.33</v>
      </c>
      <c r="F52" s="100" t="s">
        <v>268</v>
      </c>
      <c r="G52" s="96"/>
      <c r="H52" s="96"/>
    </row>
    <row r="53" spans="1:7" s="34" customFormat="1" ht="15">
      <c r="A53" s="22" t="s">
        <v>8</v>
      </c>
      <c r="B53" s="22"/>
      <c r="C53" s="111"/>
      <c r="D53" s="32">
        <f>SUM(D8:D52)</f>
        <v>39151.54999999998</v>
      </c>
      <c r="E53" s="32">
        <f>SUM(E8:E52)</f>
        <v>98.44999999999997</v>
      </c>
      <c r="F53" s="101"/>
      <c r="G53" s="97"/>
    </row>
    <row r="54" spans="1:6" ht="15">
      <c r="A54" s="22" t="s">
        <v>61</v>
      </c>
      <c r="B54" s="27"/>
      <c r="C54" s="110"/>
      <c r="D54" s="29"/>
      <c r="E54" s="29"/>
      <c r="F54" s="102"/>
    </row>
    <row r="55" spans="1:6" ht="15">
      <c r="A55" s="22" t="s">
        <v>25</v>
      </c>
      <c r="B55" s="27"/>
      <c r="C55" s="110"/>
      <c r="D55" s="29"/>
      <c r="E55" s="29"/>
      <c r="F55" s="102"/>
    </row>
    <row r="56" spans="1:7" ht="15">
      <c r="A56" s="27" t="s">
        <v>190</v>
      </c>
      <c r="B56" s="27" t="s">
        <v>108</v>
      </c>
      <c r="C56" s="110">
        <v>603750</v>
      </c>
      <c r="D56" s="29">
        <v>54.04</v>
      </c>
      <c r="E56" s="29">
        <v>0.14</v>
      </c>
      <c r="F56" s="100" t="s">
        <v>511</v>
      </c>
      <c r="G56" s="96"/>
    </row>
    <row r="57" spans="1:6" s="34" customFormat="1" ht="15">
      <c r="A57" s="22" t="s">
        <v>8</v>
      </c>
      <c r="B57" s="22"/>
      <c r="C57" s="111"/>
      <c r="D57" s="32">
        <f>SUM(D56)</f>
        <v>54.04</v>
      </c>
      <c r="E57" s="32">
        <f>SUM(E56)</f>
        <v>0.14</v>
      </c>
      <c r="F57" s="101"/>
    </row>
    <row r="58" spans="1:6" ht="15">
      <c r="A58" s="22" t="s">
        <v>10</v>
      </c>
      <c r="B58" s="27"/>
      <c r="C58" s="110"/>
      <c r="D58" s="29"/>
      <c r="E58" s="29"/>
      <c r="F58" s="102"/>
    </row>
    <row r="59" spans="1:8" ht="15">
      <c r="A59" s="22" t="s">
        <v>17</v>
      </c>
      <c r="B59" s="27"/>
      <c r="C59" s="36"/>
      <c r="D59" s="29">
        <v>547.78</v>
      </c>
      <c r="E59" s="29">
        <v>1.38</v>
      </c>
      <c r="F59" s="30"/>
      <c r="G59" s="96"/>
      <c r="H59" s="96"/>
    </row>
    <row r="60" spans="1:8" ht="15">
      <c r="A60" s="22" t="s">
        <v>18</v>
      </c>
      <c r="B60" s="27"/>
      <c r="C60" s="38"/>
      <c r="D60" s="39">
        <v>7.17</v>
      </c>
      <c r="E60" s="29">
        <v>0.03</v>
      </c>
      <c r="F60" s="30"/>
      <c r="G60" s="96"/>
      <c r="H60" s="96"/>
    </row>
    <row r="61" spans="1:7" s="34" customFormat="1" ht="15">
      <c r="A61" s="103" t="s">
        <v>11</v>
      </c>
      <c r="B61" s="104"/>
      <c r="C61" s="105"/>
      <c r="D61" s="45">
        <f>D53+D57+D59+D60</f>
        <v>39760.53999999998</v>
      </c>
      <c r="E61" s="32">
        <f>+E53+E57+E59+E60</f>
        <v>99.99999999999997</v>
      </c>
      <c r="F61" s="106"/>
      <c r="G61" s="97"/>
    </row>
    <row r="62" spans="1:6" ht="15">
      <c r="A62" s="107" t="s">
        <v>14</v>
      </c>
      <c r="B62" s="50"/>
      <c r="C62" s="50"/>
      <c r="D62" s="50"/>
      <c r="E62" s="50"/>
      <c r="F62" s="50"/>
    </row>
    <row r="63" spans="1:6" ht="30" customHeight="1">
      <c r="A63" s="196" t="s">
        <v>526</v>
      </c>
      <c r="B63" s="197"/>
      <c r="C63" s="197"/>
      <c r="D63" s="197"/>
      <c r="E63" s="197"/>
      <c r="F63" s="198"/>
    </row>
    <row r="64" spans="1:6" ht="15">
      <c r="A64" s="49" t="s">
        <v>15</v>
      </c>
      <c r="B64" s="50"/>
      <c r="C64" s="50"/>
      <c r="D64" s="50"/>
      <c r="E64" s="50"/>
      <c r="F64" s="2"/>
    </row>
    <row r="65" spans="1:6" ht="15">
      <c r="A65" s="214" t="s">
        <v>19</v>
      </c>
      <c r="B65" s="215"/>
      <c r="C65" s="215"/>
      <c r="D65" s="215"/>
      <c r="E65" s="215"/>
      <c r="F65" s="13"/>
    </row>
    <row r="66" spans="1:6" s="52" customFormat="1" ht="15" customHeight="1">
      <c r="A66" s="64" t="s">
        <v>16</v>
      </c>
      <c r="B66" s="209" t="s">
        <v>521</v>
      </c>
      <c r="C66" s="210"/>
      <c r="D66" s="201" t="s">
        <v>525</v>
      </c>
      <c r="E66" s="202"/>
      <c r="F66" s="203"/>
    </row>
    <row r="67" spans="1:6" s="52" customFormat="1" ht="15">
      <c r="A67" s="53" t="s">
        <v>367</v>
      </c>
      <c r="B67" s="205">
        <v>15.447</v>
      </c>
      <c r="C67" s="206"/>
      <c r="D67" s="191">
        <v>15.949</v>
      </c>
      <c r="E67" s="192"/>
      <c r="F67" s="195"/>
    </row>
    <row r="68" spans="1:6" s="52" customFormat="1" ht="15">
      <c r="A68" s="54" t="s">
        <v>368</v>
      </c>
      <c r="B68" s="205">
        <v>19.493</v>
      </c>
      <c r="C68" s="206"/>
      <c r="D68" s="191">
        <v>20.126</v>
      </c>
      <c r="E68" s="192"/>
      <c r="F68" s="195"/>
    </row>
    <row r="69" spans="1:6" s="52" customFormat="1" ht="15">
      <c r="A69" s="54" t="s">
        <v>369</v>
      </c>
      <c r="B69" s="205">
        <v>16.205</v>
      </c>
      <c r="C69" s="206"/>
      <c r="D69" s="191">
        <v>16.742</v>
      </c>
      <c r="E69" s="192"/>
      <c r="F69" s="195"/>
    </row>
    <row r="70" spans="1:6" s="52" customFormat="1" ht="15">
      <c r="A70" s="54" t="s">
        <v>370</v>
      </c>
      <c r="B70" s="205">
        <v>19.925</v>
      </c>
      <c r="C70" s="206"/>
      <c r="D70" s="191">
        <v>20.585</v>
      </c>
      <c r="E70" s="192"/>
      <c r="F70" s="195"/>
    </row>
    <row r="71" spans="1:6" ht="15" customHeight="1">
      <c r="A71" s="112" t="s">
        <v>527</v>
      </c>
      <c r="B71" s="113"/>
      <c r="C71" s="113"/>
      <c r="D71" s="113"/>
      <c r="E71" s="113"/>
      <c r="F71" s="2"/>
    </row>
    <row r="72" spans="1:6" ht="15">
      <c r="A72" s="193" t="s">
        <v>528</v>
      </c>
      <c r="B72" s="194"/>
      <c r="C72" s="194"/>
      <c r="D72" s="194"/>
      <c r="E72" s="194"/>
      <c r="F72" s="204"/>
    </row>
    <row r="73" spans="1:6" s="52" customFormat="1" ht="15">
      <c r="A73" s="188" t="s">
        <v>529</v>
      </c>
      <c r="B73" s="189"/>
      <c r="C73" s="189"/>
      <c r="D73" s="189"/>
      <c r="E73" s="189"/>
      <c r="F73" s="190"/>
    </row>
    <row r="74" spans="1:6" ht="15">
      <c r="A74" s="193" t="s">
        <v>530</v>
      </c>
      <c r="B74" s="194"/>
      <c r="C74" s="194"/>
      <c r="D74" s="194"/>
      <c r="E74" s="194"/>
      <c r="F74" s="2"/>
    </row>
    <row r="75" spans="1:6" ht="15">
      <c r="A75" s="193" t="s">
        <v>535</v>
      </c>
      <c r="B75" s="194"/>
      <c r="C75" s="194"/>
      <c r="D75" s="194"/>
      <c r="E75" s="194"/>
      <c r="F75" s="2"/>
    </row>
    <row r="76" spans="1:6" ht="15">
      <c r="A76" s="193" t="s">
        <v>531</v>
      </c>
      <c r="B76" s="194"/>
      <c r="C76" s="194"/>
      <c r="D76" s="194"/>
      <c r="E76" s="194"/>
      <c r="F76" s="2"/>
    </row>
    <row r="77" ht="15">
      <c r="A77" s="178" t="s">
        <v>534</v>
      </c>
    </row>
  </sheetData>
  <sheetProtection/>
  <mergeCells count="18">
    <mergeCell ref="A2:F2"/>
    <mergeCell ref="A65:E65"/>
    <mergeCell ref="B66:C66"/>
    <mergeCell ref="D66:F66"/>
    <mergeCell ref="A72:F72"/>
    <mergeCell ref="B68:C68"/>
    <mergeCell ref="B67:C67"/>
    <mergeCell ref="A63:F63"/>
    <mergeCell ref="D67:F67"/>
    <mergeCell ref="D68:F68"/>
    <mergeCell ref="B69:C69"/>
    <mergeCell ref="B70:C70"/>
    <mergeCell ref="A74:E74"/>
    <mergeCell ref="A75:E75"/>
    <mergeCell ref="A73:F73"/>
    <mergeCell ref="A76:E76"/>
    <mergeCell ref="D69:F69"/>
    <mergeCell ref="D70:F70"/>
  </mergeCells>
  <printOptions/>
  <pageMargins left="0.97" right="0.7" top="0.75" bottom="0.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4.00390625" style="1" customWidth="1"/>
    <col min="2" max="2" width="26.140625" style="1" customWidth="1"/>
    <col min="3" max="3" width="13.8515625" style="1" bestFit="1" customWidth="1"/>
    <col min="4" max="4" width="17.00390625" style="1" customWidth="1"/>
    <col min="5" max="5" width="14.57421875" style="1" customWidth="1"/>
    <col min="6" max="6" width="15.57421875" style="55" customWidth="1"/>
    <col min="7" max="7" width="10.140625" style="1" bestFit="1" customWidth="1"/>
    <col min="8" max="8" width="11.5742187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211" t="s">
        <v>23</v>
      </c>
      <c r="B2" s="212"/>
      <c r="C2" s="212"/>
      <c r="D2" s="212"/>
      <c r="E2" s="212"/>
      <c r="F2" s="213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13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0"/>
      <c r="F6" s="21"/>
    </row>
    <row r="7" spans="1:6" ht="15">
      <c r="A7" s="22" t="s">
        <v>25</v>
      </c>
      <c r="B7" s="18"/>
      <c r="C7" s="109"/>
      <c r="D7" s="20"/>
      <c r="E7" s="20"/>
      <c r="F7" s="30"/>
    </row>
    <row r="8" spans="1:8" ht="15">
      <c r="A8" s="27" t="s">
        <v>135</v>
      </c>
      <c r="B8" s="27" t="s">
        <v>109</v>
      </c>
      <c r="C8" s="110">
        <v>2184900</v>
      </c>
      <c r="D8" s="29">
        <v>5345.36</v>
      </c>
      <c r="E8" s="29">
        <v>4.36</v>
      </c>
      <c r="F8" s="35" t="s">
        <v>306</v>
      </c>
      <c r="H8" s="41"/>
    </row>
    <row r="9" spans="1:8" ht="15">
      <c r="A9" s="27" t="s">
        <v>133</v>
      </c>
      <c r="B9" s="27" t="s">
        <v>112</v>
      </c>
      <c r="C9" s="110">
        <v>421700</v>
      </c>
      <c r="D9" s="29">
        <v>5265.56</v>
      </c>
      <c r="E9" s="29">
        <v>4.29</v>
      </c>
      <c r="F9" s="35" t="s">
        <v>28</v>
      </c>
      <c r="H9" s="41"/>
    </row>
    <row r="10" spans="1:8" ht="15">
      <c r="A10" s="27" t="s">
        <v>560</v>
      </c>
      <c r="B10" s="27" t="s">
        <v>117</v>
      </c>
      <c r="C10" s="110">
        <v>1506000</v>
      </c>
      <c r="D10" s="29">
        <v>4736.37</v>
      </c>
      <c r="E10" s="29">
        <v>3.86</v>
      </c>
      <c r="F10" s="35" t="s">
        <v>66</v>
      </c>
      <c r="H10" s="41"/>
    </row>
    <row r="11" spans="1:8" ht="15">
      <c r="A11" s="27" t="s">
        <v>138</v>
      </c>
      <c r="B11" s="27" t="s">
        <v>111</v>
      </c>
      <c r="C11" s="110">
        <v>405000</v>
      </c>
      <c r="D11" s="29">
        <v>3879.29</v>
      </c>
      <c r="E11" s="29">
        <v>3.16</v>
      </c>
      <c r="F11" s="35" t="s">
        <v>27</v>
      </c>
      <c r="H11" s="41"/>
    </row>
    <row r="12" spans="1:8" ht="15">
      <c r="A12" s="27" t="s">
        <v>140</v>
      </c>
      <c r="B12" s="27" t="s">
        <v>109</v>
      </c>
      <c r="C12" s="110">
        <v>697000</v>
      </c>
      <c r="D12" s="29">
        <v>3590.94</v>
      </c>
      <c r="E12" s="29">
        <v>2.93</v>
      </c>
      <c r="F12" s="35" t="s">
        <v>168</v>
      </c>
      <c r="H12" s="41"/>
    </row>
    <row r="13" spans="1:8" ht="15">
      <c r="A13" s="27" t="s">
        <v>227</v>
      </c>
      <c r="B13" s="27" t="s">
        <v>115</v>
      </c>
      <c r="C13" s="110">
        <v>66584</v>
      </c>
      <c r="D13" s="29">
        <v>2901.03</v>
      </c>
      <c r="E13" s="29">
        <v>2.37</v>
      </c>
      <c r="F13" s="35" t="s">
        <v>231</v>
      </c>
      <c r="H13" s="41"/>
    </row>
    <row r="14" spans="1:8" ht="15">
      <c r="A14" s="27" t="s">
        <v>561</v>
      </c>
      <c r="B14" s="27" t="s">
        <v>109</v>
      </c>
      <c r="C14" s="110">
        <v>273500</v>
      </c>
      <c r="D14" s="29">
        <v>2825.26</v>
      </c>
      <c r="E14" s="29">
        <v>2.3</v>
      </c>
      <c r="F14" s="35" t="s">
        <v>562</v>
      </c>
      <c r="H14" s="41"/>
    </row>
    <row r="15" spans="1:8" ht="15">
      <c r="A15" s="27" t="s">
        <v>157</v>
      </c>
      <c r="B15" s="27" t="s">
        <v>114</v>
      </c>
      <c r="C15" s="110">
        <v>223800</v>
      </c>
      <c r="D15" s="29">
        <v>2769.97</v>
      </c>
      <c r="E15" s="29">
        <v>2.26</v>
      </c>
      <c r="F15" s="35" t="s">
        <v>26</v>
      </c>
      <c r="H15" s="41"/>
    </row>
    <row r="16" spans="1:8" ht="15">
      <c r="A16" s="27" t="s">
        <v>153</v>
      </c>
      <c r="B16" s="27" t="s">
        <v>121</v>
      </c>
      <c r="C16" s="110">
        <v>457700</v>
      </c>
      <c r="D16" s="29">
        <v>2725.6</v>
      </c>
      <c r="E16" s="29">
        <v>2.22</v>
      </c>
      <c r="F16" s="35" t="s">
        <v>169</v>
      </c>
      <c r="H16" s="41"/>
    </row>
    <row r="17" spans="1:8" ht="15">
      <c r="A17" s="27" t="s">
        <v>136</v>
      </c>
      <c r="B17" s="27" t="s">
        <v>113</v>
      </c>
      <c r="C17" s="110">
        <v>183800</v>
      </c>
      <c r="D17" s="29">
        <v>2708.38</v>
      </c>
      <c r="E17" s="29">
        <v>2.21</v>
      </c>
      <c r="F17" s="35" t="s">
        <v>29</v>
      </c>
      <c r="H17" s="41"/>
    </row>
    <row r="18" spans="1:8" ht="15">
      <c r="A18" s="27" t="s">
        <v>152</v>
      </c>
      <c r="B18" s="27" t="s">
        <v>111</v>
      </c>
      <c r="C18" s="110">
        <v>285100</v>
      </c>
      <c r="D18" s="29">
        <v>2584.29</v>
      </c>
      <c r="E18" s="29">
        <v>2.11</v>
      </c>
      <c r="F18" s="35" t="s">
        <v>34</v>
      </c>
      <c r="H18" s="41"/>
    </row>
    <row r="19" spans="1:8" ht="15">
      <c r="A19" s="27" t="s">
        <v>253</v>
      </c>
      <c r="B19" s="27" t="s">
        <v>131</v>
      </c>
      <c r="C19" s="110">
        <v>557500</v>
      </c>
      <c r="D19" s="29">
        <v>2406.73</v>
      </c>
      <c r="E19" s="29">
        <v>1.96</v>
      </c>
      <c r="F19" s="35" t="s">
        <v>258</v>
      </c>
      <c r="H19" s="41"/>
    </row>
    <row r="20" spans="1:8" ht="15">
      <c r="A20" s="27" t="s">
        <v>312</v>
      </c>
      <c r="B20" s="27" t="s">
        <v>130</v>
      </c>
      <c r="C20" s="110">
        <v>231600</v>
      </c>
      <c r="D20" s="29">
        <v>2257.64</v>
      </c>
      <c r="E20" s="29">
        <v>1.84</v>
      </c>
      <c r="F20" s="35" t="s">
        <v>334</v>
      </c>
      <c r="H20" s="41"/>
    </row>
    <row r="21" spans="1:8" ht="15">
      <c r="A21" s="27" t="s">
        <v>159</v>
      </c>
      <c r="B21" s="27" t="s">
        <v>117</v>
      </c>
      <c r="C21" s="110">
        <v>85613</v>
      </c>
      <c r="D21" s="29">
        <v>2241.65</v>
      </c>
      <c r="E21" s="29">
        <v>1.83</v>
      </c>
      <c r="F21" s="35" t="s">
        <v>60</v>
      </c>
      <c r="H21" s="41"/>
    </row>
    <row r="22" spans="1:8" ht="15">
      <c r="A22" s="27" t="s">
        <v>431</v>
      </c>
      <c r="B22" s="27" t="s">
        <v>113</v>
      </c>
      <c r="C22" s="110">
        <v>1195000</v>
      </c>
      <c r="D22" s="29">
        <v>2143.23</v>
      </c>
      <c r="E22" s="29">
        <v>1.75</v>
      </c>
      <c r="F22" s="35" t="s">
        <v>433</v>
      </c>
      <c r="H22" s="41"/>
    </row>
    <row r="23" spans="1:8" ht="15">
      <c r="A23" s="27" t="s">
        <v>156</v>
      </c>
      <c r="B23" s="27" t="s">
        <v>115</v>
      </c>
      <c r="C23" s="110">
        <v>921900</v>
      </c>
      <c r="D23" s="29">
        <v>2105.62</v>
      </c>
      <c r="E23" s="29">
        <v>1.72</v>
      </c>
      <c r="F23" s="35" t="s">
        <v>170</v>
      </c>
      <c r="H23" s="41"/>
    </row>
    <row r="24" spans="1:8" ht="15">
      <c r="A24" s="27" t="s">
        <v>315</v>
      </c>
      <c r="B24" s="27" t="s">
        <v>110</v>
      </c>
      <c r="C24" s="110">
        <v>1922400</v>
      </c>
      <c r="D24" s="29">
        <v>2080.04</v>
      </c>
      <c r="E24" s="29">
        <v>1.7</v>
      </c>
      <c r="F24" s="35" t="s">
        <v>377</v>
      </c>
      <c r="H24" s="41"/>
    </row>
    <row r="25" spans="1:8" ht="15">
      <c r="A25" s="27" t="s">
        <v>149</v>
      </c>
      <c r="B25" s="27" t="s">
        <v>115</v>
      </c>
      <c r="C25" s="110">
        <v>420038</v>
      </c>
      <c r="D25" s="29">
        <v>2065.33</v>
      </c>
      <c r="E25" s="29">
        <v>1.68</v>
      </c>
      <c r="F25" s="35" t="s">
        <v>44</v>
      </c>
      <c r="H25" s="41"/>
    </row>
    <row r="26" spans="1:8" ht="15">
      <c r="A26" s="27" t="s">
        <v>365</v>
      </c>
      <c r="B26" s="27" t="s">
        <v>114</v>
      </c>
      <c r="C26" s="110">
        <v>428200</v>
      </c>
      <c r="D26" s="29">
        <v>2015.75</v>
      </c>
      <c r="E26" s="29">
        <v>1.64</v>
      </c>
      <c r="F26" s="35" t="s">
        <v>366</v>
      </c>
      <c r="H26" s="41"/>
    </row>
    <row r="27" spans="1:8" ht="15">
      <c r="A27" s="27" t="s">
        <v>32</v>
      </c>
      <c r="B27" s="27" t="s">
        <v>109</v>
      </c>
      <c r="C27" s="110">
        <v>979100</v>
      </c>
      <c r="D27" s="29">
        <v>2006.67</v>
      </c>
      <c r="E27" s="29">
        <v>1.64</v>
      </c>
      <c r="F27" s="35" t="s">
        <v>308</v>
      </c>
      <c r="H27" s="41"/>
    </row>
    <row r="28" spans="1:8" ht="15">
      <c r="A28" s="27" t="s">
        <v>446</v>
      </c>
      <c r="B28" s="27" t="s">
        <v>131</v>
      </c>
      <c r="C28" s="110">
        <v>96707</v>
      </c>
      <c r="D28" s="29">
        <v>2005.61</v>
      </c>
      <c r="E28" s="29">
        <v>1.64</v>
      </c>
      <c r="F28" s="35" t="s">
        <v>448</v>
      </c>
      <c r="H28" s="41"/>
    </row>
    <row r="29" spans="1:8" ht="15">
      <c r="A29" s="27" t="s">
        <v>210</v>
      </c>
      <c r="B29" s="27" t="s">
        <v>127</v>
      </c>
      <c r="C29" s="110">
        <v>1512401</v>
      </c>
      <c r="D29" s="29">
        <v>1975.95</v>
      </c>
      <c r="E29" s="29">
        <v>1.61</v>
      </c>
      <c r="F29" s="35" t="s">
        <v>400</v>
      </c>
      <c r="H29" s="41"/>
    </row>
    <row r="30" spans="1:8" ht="15">
      <c r="A30" s="27" t="s">
        <v>151</v>
      </c>
      <c r="B30" s="27" t="s">
        <v>110</v>
      </c>
      <c r="C30" s="110">
        <v>530800</v>
      </c>
      <c r="D30" s="29">
        <v>1863.37</v>
      </c>
      <c r="E30" s="29">
        <v>1.52</v>
      </c>
      <c r="F30" s="35" t="s">
        <v>36</v>
      </c>
      <c r="H30" s="41"/>
    </row>
    <row r="31" spans="1:8" ht="15">
      <c r="A31" s="27" t="s">
        <v>497</v>
      </c>
      <c r="B31" s="27" t="s">
        <v>111</v>
      </c>
      <c r="C31" s="110">
        <v>2656999</v>
      </c>
      <c r="D31" s="29">
        <v>1802.77</v>
      </c>
      <c r="E31" s="29">
        <v>1.47</v>
      </c>
      <c r="F31" s="35" t="s">
        <v>500</v>
      </c>
      <c r="H31" s="41"/>
    </row>
    <row r="32" spans="1:8" ht="15">
      <c r="A32" s="27" t="s">
        <v>563</v>
      </c>
      <c r="B32" s="27" t="s">
        <v>564</v>
      </c>
      <c r="C32" s="110">
        <v>618100</v>
      </c>
      <c r="D32" s="29">
        <v>1760.97</v>
      </c>
      <c r="E32" s="29">
        <v>1.44</v>
      </c>
      <c r="F32" s="35" t="s">
        <v>567</v>
      </c>
      <c r="H32" s="41"/>
    </row>
    <row r="33" spans="1:8" ht="15">
      <c r="A33" s="27" t="s">
        <v>483</v>
      </c>
      <c r="B33" s="27" t="s">
        <v>117</v>
      </c>
      <c r="C33" s="110">
        <v>132000</v>
      </c>
      <c r="D33" s="29">
        <v>1745.44</v>
      </c>
      <c r="E33" s="29">
        <v>1.42</v>
      </c>
      <c r="F33" s="35" t="s">
        <v>484</v>
      </c>
      <c r="H33" s="41"/>
    </row>
    <row r="34" spans="1:8" ht="15">
      <c r="A34" s="27" t="s">
        <v>454</v>
      </c>
      <c r="B34" s="27" t="s">
        <v>127</v>
      </c>
      <c r="C34" s="110">
        <v>706187</v>
      </c>
      <c r="D34" s="29">
        <v>1728.04</v>
      </c>
      <c r="E34" s="29">
        <v>1.41</v>
      </c>
      <c r="F34" s="35" t="s">
        <v>457</v>
      </c>
      <c r="H34" s="41"/>
    </row>
    <row r="35" spans="1:8" ht="15">
      <c r="A35" s="27" t="s">
        <v>304</v>
      </c>
      <c r="B35" s="27" t="s">
        <v>126</v>
      </c>
      <c r="C35" s="110">
        <v>1151275</v>
      </c>
      <c r="D35" s="29">
        <v>1726.91</v>
      </c>
      <c r="E35" s="29">
        <v>1.41</v>
      </c>
      <c r="F35" s="35" t="s">
        <v>309</v>
      </c>
      <c r="H35" s="41"/>
    </row>
    <row r="36" spans="1:8" ht="15">
      <c r="A36" s="27" t="s">
        <v>455</v>
      </c>
      <c r="B36" s="27" t="s">
        <v>430</v>
      </c>
      <c r="C36" s="110">
        <v>297600</v>
      </c>
      <c r="D36" s="29">
        <v>1662.24</v>
      </c>
      <c r="E36" s="29">
        <v>1.36</v>
      </c>
      <c r="F36" s="35" t="s">
        <v>456</v>
      </c>
      <c r="H36" s="41"/>
    </row>
    <row r="37" spans="1:8" ht="15">
      <c r="A37" s="27" t="s">
        <v>329</v>
      </c>
      <c r="B37" s="27" t="s">
        <v>127</v>
      </c>
      <c r="C37" s="110">
        <v>592784</v>
      </c>
      <c r="D37" s="29">
        <v>1618.3</v>
      </c>
      <c r="E37" s="29">
        <v>1.32</v>
      </c>
      <c r="F37" s="35" t="s">
        <v>337</v>
      </c>
      <c r="H37" s="41"/>
    </row>
    <row r="38" spans="1:8" ht="15">
      <c r="A38" s="27" t="s">
        <v>314</v>
      </c>
      <c r="B38" s="27" t="s">
        <v>114</v>
      </c>
      <c r="C38" s="110">
        <v>165000</v>
      </c>
      <c r="D38" s="29">
        <v>1581.2</v>
      </c>
      <c r="E38" s="29">
        <v>1.29</v>
      </c>
      <c r="F38" s="35" t="s">
        <v>318</v>
      </c>
      <c r="H38" s="41"/>
    </row>
    <row r="39" spans="1:8" ht="15">
      <c r="A39" s="27" t="s">
        <v>175</v>
      </c>
      <c r="B39" s="27" t="s">
        <v>109</v>
      </c>
      <c r="C39" s="110">
        <v>2999800</v>
      </c>
      <c r="D39" s="29">
        <v>1570.4</v>
      </c>
      <c r="E39" s="29">
        <v>1.28</v>
      </c>
      <c r="F39" s="35" t="s">
        <v>62</v>
      </c>
      <c r="H39" s="41"/>
    </row>
    <row r="40" spans="1:8" ht="15">
      <c r="A40" s="27" t="s">
        <v>386</v>
      </c>
      <c r="B40" s="27" t="s">
        <v>130</v>
      </c>
      <c r="C40" s="110">
        <v>706700</v>
      </c>
      <c r="D40" s="29">
        <v>1556.86</v>
      </c>
      <c r="E40" s="29">
        <v>1.27</v>
      </c>
      <c r="F40" s="35" t="s">
        <v>389</v>
      </c>
      <c r="H40" s="41"/>
    </row>
    <row r="41" spans="1:8" ht="15">
      <c r="A41" s="27" t="s">
        <v>212</v>
      </c>
      <c r="B41" s="27" t="s">
        <v>224</v>
      </c>
      <c r="C41" s="110">
        <v>146900</v>
      </c>
      <c r="D41" s="29">
        <v>1536.5</v>
      </c>
      <c r="E41" s="29">
        <v>1.25</v>
      </c>
      <c r="F41" s="35" t="s">
        <v>222</v>
      </c>
      <c r="H41" s="41"/>
    </row>
    <row r="42" spans="1:8" ht="15">
      <c r="A42" s="27" t="s">
        <v>203</v>
      </c>
      <c r="B42" s="27" t="s">
        <v>114</v>
      </c>
      <c r="C42" s="110">
        <v>149576</v>
      </c>
      <c r="D42" s="29">
        <v>1487.46</v>
      </c>
      <c r="E42" s="29">
        <v>1.21</v>
      </c>
      <c r="F42" s="35" t="s">
        <v>82</v>
      </c>
      <c r="H42" s="41"/>
    </row>
    <row r="43" spans="1:8" ht="15">
      <c r="A43" s="27" t="s">
        <v>444</v>
      </c>
      <c r="B43" s="27" t="s">
        <v>430</v>
      </c>
      <c r="C43" s="110">
        <v>373400</v>
      </c>
      <c r="D43" s="29">
        <v>1383.26</v>
      </c>
      <c r="E43" s="29">
        <v>1.13</v>
      </c>
      <c r="F43" s="35" t="s">
        <v>445</v>
      </c>
      <c r="H43" s="41"/>
    </row>
    <row r="44" spans="1:8" ht="15">
      <c r="A44" s="27" t="s">
        <v>398</v>
      </c>
      <c r="B44" s="27" t="s">
        <v>129</v>
      </c>
      <c r="C44" s="110">
        <v>357073</v>
      </c>
      <c r="D44" s="29">
        <v>1382.05</v>
      </c>
      <c r="E44" s="29">
        <v>1.13</v>
      </c>
      <c r="F44" s="35" t="s">
        <v>406</v>
      </c>
      <c r="H44" s="41"/>
    </row>
    <row r="45" spans="1:8" ht="15">
      <c r="A45" s="27" t="s">
        <v>245</v>
      </c>
      <c r="B45" s="27" t="s">
        <v>132</v>
      </c>
      <c r="C45" s="110">
        <v>802200</v>
      </c>
      <c r="D45" s="29">
        <v>1369.76</v>
      </c>
      <c r="E45" s="29">
        <v>1.12</v>
      </c>
      <c r="F45" s="35" t="s">
        <v>94</v>
      </c>
      <c r="H45" s="41"/>
    </row>
    <row r="46" spans="1:8" ht="15">
      <c r="A46" s="27" t="s">
        <v>200</v>
      </c>
      <c r="B46" s="27" t="s">
        <v>223</v>
      </c>
      <c r="C46" s="110">
        <v>569394</v>
      </c>
      <c r="D46" s="29">
        <v>1335.51</v>
      </c>
      <c r="E46" s="29">
        <v>1.09</v>
      </c>
      <c r="F46" s="35" t="s">
        <v>216</v>
      </c>
      <c r="H46" s="41"/>
    </row>
    <row r="47" spans="1:8" ht="15">
      <c r="A47" s="27" t="s">
        <v>353</v>
      </c>
      <c r="B47" s="27" t="s">
        <v>114</v>
      </c>
      <c r="C47" s="110">
        <v>431461</v>
      </c>
      <c r="D47" s="29">
        <v>1198.17</v>
      </c>
      <c r="E47" s="29">
        <v>0.98</v>
      </c>
      <c r="F47" s="35" t="s">
        <v>356</v>
      </c>
      <c r="H47" s="41"/>
    </row>
    <row r="48" spans="1:8" ht="15">
      <c r="A48" s="27" t="s">
        <v>381</v>
      </c>
      <c r="B48" s="27" t="s">
        <v>132</v>
      </c>
      <c r="C48" s="110">
        <v>1077200</v>
      </c>
      <c r="D48" s="29">
        <v>1169.3</v>
      </c>
      <c r="E48" s="29">
        <v>0.95</v>
      </c>
      <c r="F48" s="35" t="s">
        <v>38</v>
      </c>
      <c r="H48" s="41"/>
    </row>
    <row r="49" spans="1:8" ht="15">
      <c r="A49" s="27" t="s">
        <v>321</v>
      </c>
      <c r="B49" s="27" t="s">
        <v>115</v>
      </c>
      <c r="C49" s="110">
        <v>344900</v>
      </c>
      <c r="D49" s="29">
        <v>1169.04</v>
      </c>
      <c r="E49" s="29">
        <v>0.95</v>
      </c>
      <c r="F49" s="35" t="s">
        <v>83</v>
      </c>
      <c r="H49" s="41"/>
    </row>
    <row r="50" spans="1:8" ht="15">
      <c r="A50" s="27" t="s">
        <v>163</v>
      </c>
      <c r="B50" s="27" t="s">
        <v>113</v>
      </c>
      <c r="C50" s="110">
        <v>827400</v>
      </c>
      <c r="D50" s="29">
        <v>1143.88</v>
      </c>
      <c r="E50" s="29">
        <v>0.93</v>
      </c>
      <c r="F50" s="35" t="s">
        <v>50</v>
      </c>
      <c r="H50" s="41"/>
    </row>
    <row r="51" spans="1:8" ht="15">
      <c r="A51" s="27" t="s">
        <v>495</v>
      </c>
      <c r="B51" s="27" t="s">
        <v>110</v>
      </c>
      <c r="C51" s="110">
        <v>1156711</v>
      </c>
      <c r="D51" s="29">
        <v>1061.86</v>
      </c>
      <c r="E51" s="29">
        <v>0.87</v>
      </c>
      <c r="F51" s="35" t="s">
        <v>498</v>
      </c>
      <c r="H51" s="41"/>
    </row>
    <row r="52" spans="1:8" ht="15">
      <c r="A52" s="27" t="s">
        <v>206</v>
      </c>
      <c r="B52" s="27" t="s">
        <v>120</v>
      </c>
      <c r="C52" s="110">
        <v>233200</v>
      </c>
      <c r="D52" s="29">
        <v>1028.53</v>
      </c>
      <c r="E52" s="29">
        <v>0.84</v>
      </c>
      <c r="F52" s="35" t="s">
        <v>218</v>
      </c>
      <c r="H52" s="41"/>
    </row>
    <row r="53" spans="1:8" ht="15">
      <c r="A53" s="27" t="s">
        <v>208</v>
      </c>
      <c r="B53" s="27" t="s">
        <v>115</v>
      </c>
      <c r="C53" s="110">
        <v>588200</v>
      </c>
      <c r="D53" s="29">
        <v>945.24</v>
      </c>
      <c r="E53" s="29">
        <v>0.77</v>
      </c>
      <c r="F53" s="35" t="s">
        <v>220</v>
      </c>
      <c r="H53" s="41"/>
    </row>
    <row r="54" spans="1:8" ht="15">
      <c r="A54" s="27" t="s">
        <v>360</v>
      </c>
      <c r="B54" s="27" t="s">
        <v>129</v>
      </c>
      <c r="C54" s="110">
        <v>111381</v>
      </c>
      <c r="D54" s="29">
        <v>942.28</v>
      </c>
      <c r="E54" s="29">
        <v>0.77</v>
      </c>
      <c r="F54" s="35" t="s">
        <v>361</v>
      </c>
      <c r="H54" s="41"/>
    </row>
    <row r="55" spans="1:8" ht="15">
      <c r="A55" s="27" t="s">
        <v>254</v>
      </c>
      <c r="B55" s="27" t="s">
        <v>118</v>
      </c>
      <c r="C55" s="110">
        <v>351800</v>
      </c>
      <c r="D55" s="29">
        <v>924.53</v>
      </c>
      <c r="E55" s="29">
        <v>0.75</v>
      </c>
      <c r="F55" s="35" t="s">
        <v>259</v>
      </c>
      <c r="H55" s="41"/>
    </row>
    <row r="56" spans="1:8" ht="15">
      <c r="A56" s="27" t="s">
        <v>447</v>
      </c>
      <c r="B56" s="27" t="s">
        <v>131</v>
      </c>
      <c r="C56" s="110">
        <v>804282</v>
      </c>
      <c r="D56" s="29">
        <v>920.9</v>
      </c>
      <c r="E56" s="29">
        <v>0.75</v>
      </c>
      <c r="F56" s="35" t="s">
        <v>449</v>
      </c>
      <c r="H56" s="41"/>
    </row>
    <row r="57" spans="1:8" ht="15">
      <c r="A57" s="27" t="s">
        <v>209</v>
      </c>
      <c r="B57" s="27" t="s">
        <v>118</v>
      </c>
      <c r="C57" s="110">
        <v>481878</v>
      </c>
      <c r="D57" s="29">
        <v>899.91</v>
      </c>
      <c r="E57" s="29">
        <v>0.73</v>
      </c>
      <c r="F57" s="35" t="s">
        <v>78</v>
      </c>
      <c r="H57" s="41"/>
    </row>
    <row r="58" spans="1:8" ht="15">
      <c r="A58" s="27" t="s">
        <v>397</v>
      </c>
      <c r="B58" s="27" t="s">
        <v>407</v>
      </c>
      <c r="C58" s="110">
        <v>284500</v>
      </c>
      <c r="D58" s="29">
        <v>829.03</v>
      </c>
      <c r="E58" s="29">
        <v>0.68</v>
      </c>
      <c r="F58" s="35" t="s">
        <v>405</v>
      </c>
      <c r="H58" s="41"/>
    </row>
    <row r="59" spans="1:8" ht="15">
      <c r="A59" s="27" t="s">
        <v>395</v>
      </c>
      <c r="B59" s="27" t="s">
        <v>113</v>
      </c>
      <c r="C59" s="110">
        <v>135820</v>
      </c>
      <c r="D59" s="29">
        <v>813.77</v>
      </c>
      <c r="E59" s="29">
        <v>0.66</v>
      </c>
      <c r="F59" s="35" t="s">
        <v>403</v>
      </c>
      <c r="H59" s="41"/>
    </row>
    <row r="60" spans="1:8" ht="15">
      <c r="A60" s="27" t="s">
        <v>565</v>
      </c>
      <c r="B60" s="27" t="s">
        <v>564</v>
      </c>
      <c r="C60" s="110">
        <v>1046041</v>
      </c>
      <c r="D60" s="29">
        <v>807.02</v>
      </c>
      <c r="E60" s="29">
        <v>0.66</v>
      </c>
      <c r="F60" s="35" t="s">
        <v>568</v>
      </c>
      <c r="H60" s="41"/>
    </row>
    <row r="61" spans="1:8" ht="15">
      <c r="A61" s="27" t="s">
        <v>496</v>
      </c>
      <c r="B61" s="27" t="s">
        <v>110</v>
      </c>
      <c r="C61" s="110">
        <v>391300</v>
      </c>
      <c r="D61" s="29">
        <v>759.32</v>
      </c>
      <c r="E61" s="29">
        <v>0.62</v>
      </c>
      <c r="F61" s="35" t="s">
        <v>499</v>
      </c>
      <c r="H61" s="41"/>
    </row>
    <row r="62" spans="1:8" ht="15">
      <c r="A62" s="27" t="s">
        <v>458</v>
      </c>
      <c r="B62" s="27" t="s">
        <v>120</v>
      </c>
      <c r="C62" s="110">
        <v>1383230</v>
      </c>
      <c r="D62" s="29">
        <v>758.01</v>
      </c>
      <c r="E62" s="29">
        <v>0.62</v>
      </c>
      <c r="F62" s="35" t="s">
        <v>459</v>
      </c>
      <c r="H62" s="41"/>
    </row>
    <row r="63" spans="1:8" ht="15">
      <c r="A63" s="27" t="s">
        <v>427</v>
      </c>
      <c r="B63" s="27" t="s">
        <v>109</v>
      </c>
      <c r="C63" s="110">
        <v>1515300</v>
      </c>
      <c r="D63" s="29">
        <v>729.62</v>
      </c>
      <c r="E63" s="29">
        <v>0.6</v>
      </c>
      <c r="F63" s="35" t="s">
        <v>428</v>
      </c>
      <c r="H63" s="41"/>
    </row>
    <row r="64" spans="1:8" ht="15">
      <c r="A64" s="27" t="s">
        <v>317</v>
      </c>
      <c r="B64" s="27" t="s">
        <v>118</v>
      </c>
      <c r="C64" s="110">
        <v>94300</v>
      </c>
      <c r="D64" s="29">
        <v>719.27</v>
      </c>
      <c r="E64" s="29">
        <v>0.59</v>
      </c>
      <c r="F64" s="35" t="s">
        <v>319</v>
      </c>
      <c r="H64" s="41"/>
    </row>
    <row r="65" spans="1:8" ht="15">
      <c r="A65" s="27" t="s">
        <v>193</v>
      </c>
      <c r="B65" s="27" t="s">
        <v>123</v>
      </c>
      <c r="C65" s="110">
        <v>59500</v>
      </c>
      <c r="D65" s="29">
        <v>701.06</v>
      </c>
      <c r="E65" s="29">
        <v>0.57</v>
      </c>
      <c r="F65" s="35" t="s">
        <v>84</v>
      </c>
      <c r="H65" s="41"/>
    </row>
    <row r="66" spans="1:8" ht="15">
      <c r="A66" s="27" t="s">
        <v>566</v>
      </c>
      <c r="B66" s="27" t="s">
        <v>110</v>
      </c>
      <c r="C66" s="110">
        <v>340100</v>
      </c>
      <c r="D66" s="29">
        <v>655.03</v>
      </c>
      <c r="E66" s="29">
        <v>0.53</v>
      </c>
      <c r="F66" s="35" t="s">
        <v>569</v>
      </c>
      <c r="H66" s="41"/>
    </row>
    <row r="67" spans="1:8" ht="15">
      <c r="A67" s="27" t="s">
        <v>30</v>
      </c>
      <c r="B67" s="27" t="s">
        <v>109</v>
      </c>
      <c r="C67" s="110">
        <v>452000</v>
      </c>
      <c r="D67" s="29">
        <v>645.46</v>
      </c>
      <c r="E67" s="29">
        <v>0.53</v>
      </c>
      <c r="F67" s="35" t="s">
        <v>311</v>
      </c>
      <c r="H67" s="41"/>
    </row>
    <row r="68" spans="1:8" ht="15">
      <c r="A68" s="27" t="s">
        <v>435</v>
      </c>
      <c r="B68" s="27" t="s">
        <v>436</v>
      </c>
      <c r="C68" s="110">
        <v>546608</v>
      </c>
      <c r="D68" s="29">
        <v>610.56</v>
      </c>
      <c r="E68" s="29">
        <v>0.5</v>
      </c>
      <c r="F68" s="35" t="s">
        <v>438</v>
      </c>
      <c r="H68" s="41"/>
    </row>
    <row r="69" spans="1:8" ht="15">
      <c r="A69" s="27" t="s">
        <v>380</v>
      </c>
      <c r="B69" s="27" t="s">
        <v>112</v>
      </c>
      <c r="C69" s="110">
        <v>117830</v>
      </c>
      <c r="D69" s="29">
        <v>572.18</v>
      </c>
      <c r="E69" s="29">
        <v>0.47</v>
      </c>
      <c r="F69" s="35" t="s">
        <v>384</v>
      </c>
      <c r="H69" s="41"/>
    </row>
    <row r="70" spans="1:8" ht="15">
      <c r="A70" s="27" t="s">
        <v>392</v>
      </c>
      <c r="B70" s="27" t="s">
        <v>120</v>
      </c>
      <c r="C70" s="110">
        <v>24214</v>
      </c>
      <c r="D70" s="29">
        <v>568.51</v>
      </c>
      <c r="E70" s="29">
        <v>0.46</v>
      </c>
      <c r="F70" s="35" t="s">
        <v>399</v>
      </c>
      <c r="H70" s="41"/>
    </row>
    <row r="71" spans="1:8" ht="15">
      <c r="A71" s="27" t="s">
        <v>473</v>
      </c>
      <c r="B71" s="27" t="s">
        <v>112</v>
      </c>
      <c r="C71" s="110">
        <v>378401</v>
      </c>
      <c r="D71" s="29">
        <v>542.25</v>
      </c>
      <c r="E71" s="29">
        <v>0.44</v>
      </c>
      <c r="F71" s="35" t="s">
        <v>474</v>
      </c>
      <c r="H71" s="41"/>
    </row>
    <row r="72" spans="1:8" ht="15">
      <c r="A72" s="27" t="s">
        <v>243</v>
      </c>
      <c r="B72" s="27" t="s">
        <v>113</v>
      </c>
      <c r="C72" s="110">
        <v>148085</v>
      </c>
      <c r="D72" s="29">
        <v>491.72</v>
      </c>
      <c r="E72" s="29">
        <v>0.4</v>
      </c>
      <c r="F72" s="35" t="s">
        <v>249</v>
      </c>
      <c r="H72" s="41"/>
    </row>
    <row r="73" spans="1:8" ht="15">
      <c r="A73" s="27" t="s">
        <v>244</v>
      </c>
      <c r="B73" s="27" t="s">
        <v>123</v>
      </c>
      <c r="C73" s="110">
        <v>516700</v>
      </c>
      <c r="D73" s="29">
        <v>474.59</v>
      </c>
      <c r="E73" s="29">
        <v>0.39</v>
      </c>
      <c r="F73" s="35" t="s">
        <v>390</v>
      </c>
      <c r="H73" s="41"/>
    </row>
    <row r="74" spans="1:8" ht="15">
      <c r="A74" s="27" t="s">
        <v>207</v>
      </c>
      <c r="B74" s="27" t="s">
        <v>131</v>
      </c>
      <c r="C74" s="110">
        <v>504601</v>
      </c>
      <c r="D74" s="29">
        <v>471.05</v>
      </c>
      <c r="E74" s="29">
        <v>0.38</v>
      </c>
      <c r="F74" s="35" t="s">
        <v>219</v>
      </c>
      <c r="H74" s="41"/>
    </row>
    <row r="75" spans="1:8" ht="15">
      <c r="A75" s="27" t="s">
        <v>226</v>
      </c>
      <c r="B75" s="27" t="s">
        <v>122</v>
      </c>
      <c r="C75" s="110">
        <v>154636</v>
      </c>
      <c r="D75" s="29">
        <v>411.1</v>
      </c>
      <c r="E75" s="29">
        <v>0.34</v>
      </c>
      <c r="F75" s="35" t="s">
        <v>230</v>
      </c>
      <c r="H75" s="41"/>
    </row>
    <row r="76" spans="1:8" ht="15">
      <c r="A76" s="27" t="s">
        <v>199</v>
      </c>
      <c r="B76" s="27" t="s">
        <v>129</v>
      </c>
      <c r="C76" s="110">
        <v>42921</v>
      </c>
      <c r="D76" s="29">
        <v>404.19</v>
      </c>
      <c r="E76" s="29">
        <v>0.33</v>
      </c>
      <c r="F76" s="35" t="s">
        <v>215</v>
      </c>
      <c r="H76" s="41"/>
    </row>
    <row r="77" spans="1:8" ht="15">
      <c r="A77" s="27" t="s">
        <v>320</v>
      </c>
      <c r="B77" s="27" t="s">
        <v>127</v>
      </c>
      <c r="C77" s="110">
        <v>317646</v>
      </c>
      <c r="D77" s="29">
        <v>398.65</v>
      </c>
      <c r="E77" s="29">
        <v>0.33</v>
      </c>
      <c r="F77" s="35" t="s">
        <v>330</v>
      </c>
      <c r="H77" s="41"/>
    </row>
    <row r="78" spans="1:8" ht="15">
      <c r="A78" s="27" t="s">
        <v>393</v>
      </c>
      <c r="B78" s="27" t="s">
        <v>124</v>
      </c>
      <c r="C78" s="110">
        <v>137838</v>
      </c>
      <c r="D78" s="29">
        <v>381.54</v>
      </c>
      <c r="E78" s="29">
        <v>0.31</v>
      </c>
      <c r="F78" s="35" t="s">
        <v>401</v>
      </c>
      <c r="H78" s="41"/>
    </row>
    <row r="79" spans="1:8" ht="15">
      <c r="A79" s="27" t="s">
        <v>396</v>
      </c>
      <c r="B79" s="27" t="s">
        <v>124</v>
      </c>
      <c r="C79" s="110">
        <v>114300</v>
      </c>
      <c r="D79" s="29">
        <v>378.05</v>
      </c>
      <c r="E79" s="29">
        <v>0.31</v>
      </c>
      <c r="F79" s="35" t="s">
        <v>404</v>
      </c>
      <c r="H79" s="41"/>
    </row>
    <row r="80" spans="1:8" ht="15">
      <c r="A80" s="27" t="s">
        <v>324</v>
      </c>
      <c r="B80" s="27" t="s">
        <v>114</v>
      </c>
      <c r="C80" s="110">
        <v>935737</v>
      </c>
      <c r="D80" s="29">
        <v>336.87</v>
      </c>
      <c r="E80" s="29">
        <v>0.27</v>
      </c>
      <c r="F80" s="35" t="s">
        <v>221</v>
      </c>
      <c r="H80" s="41"/>
    </row>
    <row r="81" spans="1:8" ht="15">
      <c r="A81" s="27" t="s">
        <v>325</v>
      </c>
      <c r="B81" s="27" t="s">
        <v>110</v>
      </c>
      <c r="C81" s="110">
        <v>47241</v>
      </c>
      <c r="D81" s="29">
        <v>311.86</v>
      </c>
      <c r="E81" s="29">
        <v>0.25</v>
      </c>
      <c r="F81" s="35" t="s">
        <v>333</v>
      </c>
      <c r="H81" s="41"/>
    </row>
    <row r="82" spans="1:8" ht="15">
      <c r="A82" s="27" t="s">
        <v>477</v>
      </c>
      <c r="B82" s="27" t="s">
        <v>123</v>
      </c>
      <c r="C82" s="110">
        <v>68221</v>
      </c>
      <c r="D82" s="29">
        <v>244.27</v>
      </c>
      <c r="E82" s="29">
        <v>0.2</v>
      </c>
      <c r="F82" s="35" t="s">
        <v>478</v>
      </c>
      <c r="H82" s="41"/>
    </row>
    <row r="83" spans="1:8" ht="15">
      <c r="A83" s="27" t="s">
        <v>327</v>
      </c>
      <c r="B83" s="27" t="s">
        <v>131</v>
      </c>
      <c r="C83" s="110">
        <v>44459</v>
      </c>
      <c r="D83" s="29">
        <v>216.72</v>
      </c>
      <c r="E83" s="29">
        <v>0.18</v>
      </c>
      <c r="F83" s="35" t="s">
        <v>335</v>
      </c>
      <c r="H83" s="41"/>
    </row>
    <row r="84" spans="1:8" ht="15">
      <c r="A84" s="27" t="s">
        <v>394</v>
      </c>
      <c r="B84" s="27" t="s">
        <v>120</v>
      </c>
      <c r="C84" s="110">
        <v>174991</v>
      </c>
      <c r="D84" s="29">
        <v>156.88</v>
      </c>
      <c r="E84" s="29">
        <v>0.13</v>
      </c>
      <c r="F84" s="35" t="s">
        <v>402</v>
      </c>
      <c r="H84" s="41"/>
    </row>
    <row r="85" spans="1:8" ht="15">
      <c r="A85" s="27" t="s">
        <v>328</v>
      </c>
      <c r="B85" s="27" t="s">
        <v>122</v>
      </c>
      <c r="C85" s="110">
        <v>39457</v>
      </c>
      <c r="D85" s="29">
        <v>145.73</v>
      </c>
      <c r="E85" s="29">
        <v>0.12</v>
      </c>
      <c r="F85" s="35" t="s">
        <v>336</v>
      </c>
      <c r="H85" s="41"/>
    </row>
    <row r="86" spans="1:8" s="34" customFormat="1" ht="15">
      <c r="A86" s="22" t="s">
        <v>8</v>
      </c>
      <c r="B86" s="22"/>
      <c r="C86" s="111"/>
      <c r="D86" s="32">
        <f>SUM(D8:D85)</f>
        <v>115685.26</v>
      </c>
      <c r="E86" s="32">
        <f>SUM(E8:E85)</f>
        <v>94.36000000000001</v>
      </c>
      <c r="F86" s="33"/>
      <c r="G86" s="65"/>
      <c r="H86" s="65"/>
    </row>
    <row r="87" spans="1:8" s="34" customFormat="1" ht="15">
      <c r="A87" s="22" t="s">
        <v>61</v>
      </c>
      <c r="B87" s="27"/>
      <c r="C87" s="110"/>
      <c r="D87" s="29"/>
      <c r="E87" s="29"/>
      <c r="F87" s="102"/>
      <c r="G87" s="65"/>
      <c r="H87" s="65"/>
    </row>
    <row r="88" spans="1:8" s="34" customFormat="1" ht="15">
      <c r="A88" s="22" t="s">
        <v>25</v>
      </c>
      <c r="B88" s="27"/>
      <c r="C88" s="110"/>
      <c r="D88" s="29"/>
      <c r="E88" s="29"/>
      <c r="F88" s="102"/>
      <c r="G88" s="65"/>
      <c r="H88" s="65"/>
    </row>
    <row r="89" spans="1:8" s="34" customFormat="1" ht="15">
      <c r="A89" s="27" t="s">
        <v>190</v>
      </c>
      <c r="B89" s="27" t="s">
        <v>108</v>
      </c>
      <c r="C89" s="110">
        <v>285600</v>
      </c>
      <c r="D89" s="29">
        <v>25.56</v>
      </c>
      <c r="E89" s="29">
        <v>0.02</v>
      </c>
      <c r="F89" s="100" t="s">
        <v>511</v>
      </c>
      <c r="G89" s="65"/>
      <c r="H89" s="65"/>
    </row>
    <row r="90" spans="1:8" s="34" customFormat="1" ht="15">
      <c r="A90" s="22" t="s">
        <v>8</v>
      </c>
      <c r="B90" s="22"/>
      <c r="C90" s="111"/>
      <c r="D90" s="32">
        <f>SUM(D89)</f>
        <v>25.56</v>
      </c>
      <c r="E90" s="32">
        <f>SUM(E89)</f>
        <v>0.02</v>
      </c>
      <c r="F90" s="101"/>
      <c r="G90" s="65"/>
      <c r="H90" s="65"/>
    </row>
    <row r="91" spans="1:6" ht="15">
      <c r="A91" s="22" t="s">
        <v>10</v>
      </c>
      <c r="B91" s="27"/>
      <c r="C91" s="110"/>
      <c r="D91" s="66"/>
      <c r="E91" s="66"/>
      <c r="F91" s="30"/>
    </row>
    <row r="92" spans="1:8" ht="15">
      <c r="A92" s="22" t="s">
        <v>17</v>
      </c>
      <c r="B92" s="27"/>
      <c r="C92" s="28"/>
      <c r="D92" s="29">
        <v>8554.26</v>
      </c>
      <c r="E92" s="29">
        <v>6.98</v>
      </c>
      <c r="F92" s="30"/>
      <c r="G92" s="41"/>
      <c r="H92" s="41"/>
    </row>
    <row r="93" spans="1:8" ht="15">
      <c r="A93" s="22" t="s">
        <v>18</v>
      </c>
      <c r="B93" s="27"/>
      <c r="C93" s="28"/>
      <c r="D93" s="39">
        <v>-1661.01</v>
      </c>
      <c r="E93" s="29">
        <v>-1.36</v>
      </c>
      <c r="F93" s="67"/>
      <c r="G93" s="41"/>
      <c r="H93" s="41"/>
    </row>
    <row r="94" spans="1:8" s="34" customFormat="1" ht="15">
      <c r="A94" s="43" t="s">
        <v>11</v>
      </c>
      <c r="B94" s="43"/>
      <c r="C94" s="44"/>
      <c r="D94" s="45">
        <f>D86+D92+D93+D90</f>
        <v>122604.06999999999</v>
      </c>
      <c r="E94" s="45">
        <f>+E86+E92+E93+E90</f>
        <v>100.00000000000001</v>
      </c>
      <c r="F94" s="46"/>
      <c r="H94" s="65"/>
    </row>
    <row r="95" spans="1:6" ht="15">
      <c r="A95" s="59" t="s">
        <v>14</v>
      </c>
      <c r="B95" s="60"/>
      <c r="C95" s="63"/>
      <c r="D95" s="69"/>
      <c r="E95" s="69"/>
      <c r="F95" s="2"/>
    </row>
    <row r="96" spans="1:6" ht="29.25" customHeight="1">
      <c r="A96" s="196" t="s">
        <v>526</v>
      </c>
      <c r="B96" s="197"/>
      <c r="C96" s="197"/>
      <c r="D96" s="197"/>
      <c r="E96" s="197"/>
      <c r="F96" s="198"/>
    </row>
    <row r="97" spans="1:6" ht="15">
      <c r="A97" s="207" t="s">
        <v>15</v>
      </c>
      <c r="B97" s="208"/>
      <c r="C97" s="208"/>
      <c r="D97" s="208"/>
      <c r="E97" s="208"/>
      <c r="F97" s="2"/>
    </row>
    <row r="98" spans="1:6" ht="15">
      <c r="A98" s="214" t="s">
        <v>19</v>
      </c>
      <c r="B98" s="215"/>
      <c r="C98" s="215"/>
      <c r="D98" s="215"/>
      <c r="E98" s="215"/>
      <c r="F98" s="2"/>
    </row>
    <row r="99" spans="1:6" s="52" customFormat="1" ht="15" customHeight="1">
      <c r="A99" s="51" t="s">
        <v>16</v>
      </c>
      <c r="B99" s="209" t="s">
        <v>521</v>
      </c>
      <c r="C99" s="210"/>
      <c r="D99" s="201" t="s">
        <v>525</v>
      </c>
      <c r="E99" s="202"/>
      <c r="F99" s="203"/>
    </row>
    <row r="100" spans="1:6" s="52" customFormat="1" ht="15">
      <c r="A100" s="53" t="s">
        <v>367</v>
      </c>
      <c r="B100" s="205">
        <v>20.879</v>
      </c>
      <c r="C100" s="206"/>
      <c r="D100" s="205">
        <v>21.465</v>
      </c>
      <c r="E100" s="216"/>
      <c r="F100" s="206"/>
    </row>
    <row r="101" spans="1:6" s="52" customFormat="1" ht="15">
      <c r="A101" s="54" t="s">
        <v>368</v>
      </c>
      <c r="B101" s="205">
        <v>24.236</v>
      </c>
      <c r="C101" s="206"/>
      <c r="D101" s="205">
        <v>24.917</v>
      </c>
      <c r="E101" s="216"/>
      <c r="F101" s="206"/>
    </row>
    <row r="102" spans="1:6" s="52" customFormat="1" ht="15">
      <c r="A102" s="54" t="s">
        <v>369</v>
      </c>
      <c r="B102" s="205">
        <v>21.442</v>
      </c>
      <c r="C102" s="206"/>
      <c r="D102" s="205">
        <v>22.06</v>
      </c>
      <c r="E102" s="216"/>
      <c r="F102" s="206"/>
    </row>
    <row r="103" spans="1:6" s="52" customFormat="1" ht="15">
      <c r="A103" s="54" t="s">
        <v>370</v>
      </c>
      <c r="B103" s="205">
        <v>24.825</v>
      </c>
      <c r="C103" s="206"/>
      <c r="D103" s="205">
        <v>25.54</v>
      </c>
      <c r="E103" s="216"/>
      <c r="F103" s="206"/>
    </row>
    <row r="104" spans="1:6" s="70" customFormat="1" ht="15">
      <c r="A104" s="90" t="s">
        <v>527</v>
      </c>
      <c r="B104" s="91"/>
      <c r="C104" s="91"/>
      <c r="D104" s="91"/>
      <c r="E104" s="91"/>
      <c r="F104" s="2"/>
    </row>
    <row r="105" spans="1:6" s="70" customFormat="1" ht="15.75" customHeight="1">
      <c r="A105" s="196" t="s">
        <v>528</v>
      </c>
      <c r="B105" s="197"/>
      <c r="C105" s="197"/>
      <c r="D105" s="197"/>
      <c r="E105" s="197"/>
      <c r="F105" s="198"/>
    </row>
    <row r="106" spans="1:6" s="70" customFormat="1" ht="15">
      <c r="A106" s="207" t="s">
        <v>529</v>
      </c>
      <c r="B106" s="208"/>
      <c r="C106" s="208"/>
      <c r="D106" s="208"/>
      <c r="E106" s="208"/>
      <c r="F106" s="130"/>
    </row>
    <row r="107" spans="1:6" s="70" customFormat="1" ht="15">
      <c r="A107" s="193" t="s">
        <v>530</v>
      </c>
      <c r="B107" s="194"/>
      <c r="C107" s="194"/>
      <c r="D107" s="194"/>
      <c r="E107" s="194"/>
      <c r="F107" s="2"/>
    </row>
    <row r="108" spans="1:6" s="70" customFormat="1" ht="15">
      <c r="A108" s="49" t="s">
        <v>536</v>
      </c>
      <c r="B108" s="50"/>
      <c r="C108" s="71"/>
      <c r="D108" s="71"/>
      <c r="E108" s="50"/>
      <c r="F108" s="2"/>
    </row>
    <row r="109" spans="1:6" s="70" customFormat="1" ht="15">
      <c r="A109" s="207" t="s">
        <v>531</v>
      </c>
      <c r="B109" s="208"/>
      <c r="C109" s="208"/>
      <c r="D109" s="208"/>
      <c r="E109" s="208"/>
      <c r="F109" s="2"/>
    </row>
    <row r="110" ht="15">
      <c r="A110" s="178" t="s">
        <v>534</v>
      </c>
    </row>
  </sheetData>
  <sheetProtection/>
  <mergeCells count="18">
    <mergeCell ref="A2:F2"/>
    <mergeCell ref="A97:E97"/>
    <mergeCell ref="A106:E106"/>
    <mergeCell ref="A105:F105"/>
    <mergeCell ref="A98:E98"/>
    <mergeCell ref="B99:C99"/>
    <mergeCell ref="D99:F99"/>
    <mergeCell ref="B100:C100"/>
    <mergeCell ref="B101:C101"/>
    <mergeCell ref="B102:C102"/>
    <mergeCell ref="A96:F96"/>
    <mergeCell ref="A107:E107"/>
    <mergeCell ref="A109:E109"/>
    <mergeCell ref="B103:C103"/>
    <mergeCell ref="D100:F100"/>
    <mergeCell ref="D101:F101"/>
    <mergeCell ref="D102:F102"/>
    <mergeCell ref="D103:F103"/>
  </mergeCells>
  <printOptions/>
  <pageMargins left="1.29" right="0.7" top="0.39" bottom="0.42" header="0.3" footer="0.3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4.57421875" style="1" customWidth="1"/>
    <col min="2" max="2" width="34.28125" style="1" customWidth="1"/>
    <col min="3" max="3" width="13.421875" style="1" customWidth="1"/>
    <col min="4" max="4" width="20.57421875" style="1" customWidth="1"/>
    <col min="5" max="5" width="22.421875" style="1" customWidth="1"/>
    <col min="6" max="6" width="15.140625" style="55" bestFit="1" customWidth="1"/>
    <col min="7" max="7" width="10.140625" style="1" bestFit="1" customWidth="1"/>
    <col min="8" max="8" width="13.281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72"/>
    </row>
    <row r="2" spans="1:6" ht="15">
      <c r="A2" s="3" t="s">
        <v>24</v>
      </c>
      <c r="B2" s="4"/>
      <c r="C2" s="7"/>
      <c r="D2" s="4"/>
      <c r="E2" s="4"/>
      <c r="F2" s="73"/>
    </row>
    <row r="3" spans="1:6" ht="15">
      <c r="A3" s="3" t="s">
        <v>552</v>
      </c>
      <c r="B3" s="8"/>
      <c r="C3" s="9"/>
      <c r="D3" s="8"/>
      <c r="E3" s="8"/>
      <c r="F3" s="74"/>
    </row>
    <row r="4" spans="1:6" ht="15">
      <c r="A4" s="3"/>
      <c r="B4" s="8"/>
      <c r="C4" s="9"/>
      <c r="D4" s="8"/>
      <c r="E4" s="8"/>
      <c r="F4" s="74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62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09"/>
      <c r="D7" s="20"/>
      <c r="E7" s="23"/>
      <c r="F7" s="24"/>
    </row>
    <row r="8" spans="1:8" ht="15">
      <c r="A8" s="27" t="s">
        <v>133</v>
      </c>
      <c r="B8" s="27" t="s">
        <v>112</v>
      </c>
      <c r="C8" s="110">
        <v>429600</v>
      </c>
      <c r="D8" s="29">
        <v>5364.2</v>
      </c>
      <c r="E8" s="75">
        <v>5.77</v>
      </c>
      <c r="F8" s="30" t="s">
        <v>28</v>
      </c>
      <c r="H8" s="96"/>
    </row>
    <row r="9" spans="1:8" ht="15">
      <c r="A9" s="27" t="s">
        <v>135</v>
      </c>
      <c r="B9" s="27" t="s">
        <v>109</v>
      </c>
      <c r="C9" s="110">
        <v>1720800</v>
      </c>
      <c r="D9" s="29">
        <v>4209.94</v>
      </c>
      <c r="E9" s="75">
        <v>4.53</v>
      </c>
      <c r="F9" s="30" t="s">
        <v>306</v>
      </c>
      <c r="H9" s="96"/>
    </row>
    <row r="10" spans="1:8" ht="15">
      <c r="A10" s="27" t="s">
        <v>134</v>
      </c>
      <c r="B10" s="27" t="s">
        <v>109</v>
      </c>
      <c r="C10" s="110">
        <v>296400</v>
      </c>
      <c r="D10" s="29">
        <v>3503.15</v>
      </c>
      <c r="E10" s="75">
        <v>3.77</v>
      </c>
      <c r="F10" s="30" t="s">
        <v>31</v>
      </c>
      <c r="H10" s="96"/>
    </row>
    <row r="11" spans="1:8" ht="15">
      <c r="A11" s="27" t="s">
        <v>136</v>
      </c>
      <c r="B11" s="27" t="s">
        <v>113</v>
      </c>
      <c r="C11" s="110">
        <v>233300</v>
      </c>
      <c r="D11" s="29">
        <v>3437.79</v>
      </c>
      <c r="E11" s="75">
        <v>3.7</v>
      </c>
      <c r="F11" s="30" t="s">
        <v>29</v>
      </c>
      <c r="H11" s="96"/>
    </row>
    <row r="12" spans="1:8" ht="15">
      <c r="A12" s="27" t="s">
        <v>151</v>
      </c>
      <c r="B12" s="27" t="s">
        <v>110</v>
      </c>
      <c r="C12" s="110">
        <v>901800</v>
      </c>
      <c r="D12" s="29">
        <v>3165.77</v>
      </c>
      <c r="E12" s="75">
        <v>3.41</v>
      </c>
      <c r="F12" s="30" t="s">
        <v>36</v>
      </c>
      <c r="H12" s="96"/>
    </row>
    <row r="13" spans="1:8" ht="15">
      <c r="A13" s="27" t="s">
        <v>225</v>
      </c>
      <c r="B13" s="27" t="s">
        <v>114</v>
      </c>
      <c r="C13" s="110">
        <v>219911</v>
      </c>
      <c r="D13" s="29">
        <v>3055.44</v>
      </c>
      <c r="E13" s="75">
        <v>3.29</v>
      </c>
      <c r="F13" s="30" t="s">
        <v>85</v>
      </c>
      <c r="H13" s="96"/>
    </row>
    <row r="14" spans="1:8" ht="15">
      <c r="A14" s="27" t="s">
        <v>176</v>
      </c>
      <c r="B14" s="27" t="s">
        <v>121</v>
      </c>
      <c r="C14" s="110">
        <v>75025</v>
      </c>
      <c r="D14" s="29">
        <v>2969.64</v>
      </c>
      <c r="E14" s="75">
        <v>3.2</v>
      </c>
      <c r="F14" s="30" t="s">
        <v>64</v>
      </c>
      <c r="H14" s="96"/>
    </row>
    <row r="15" spans="1:8" ht="15">
      <c r="A15" s="27" t="s">
        <v>182</v>
      </c>
      <c r="B15" s="27" t="s">
        <v>115</v>
      </c>
      <c r="C15" s="110">
        <v>177400</v>
      </c>
      <c r="D15" s="29">
        <v>2712.53</v>
      </c>
      <c r="E15" s="75">
        <v>2.92</v>
      </c>
      <c r="F15" s="30" t="s">
        <v>87</v>
      </c>
      <c r="H15" s="96"/>
    </row>
    <row r="16" spans="1:8" ht="15">
      <c r="A16" s="27" t="s">
        <v>175</v>
      </c>
      <c r="B16" s="27" t="s">
        <v>109</v>
      </c>
      <c r="C16" s="110">
        <v>5154800</v>
      </c>
      <c r="D16" s="29">
        <v>2698.54</v>
      </c>
      <c r="E16" s="75">
        <v>2.9</v>
      </c>
      <c r="F16" s="30" t="s">
        <v>62</v>
      </c>
      <c r="H16" s="96"/>
    </row>
    <row r="17" spans="1:8" ht="15">
      <c r="A17" s="27" t="s">
        <v>145</v>
      </c>
      <c r="B17" s="27" t="s">
        <v>112</v>
      </c>
      <c r="C17" s="110">
        <v>100400</v>
      </c>
      <c r="D17" s="29">
        <v>2579.68</v>
      </c>
      <c r="E17" s="75">
        <v>2.78</v>
      </c>
      <c r="F17" s="30" t="s">
        <v>51</v>
      </c>
      <c r="H17" s="96"/>
    </row>
    <row r="18" spans="1:8" ht="15">
      <c r="A18" s="27" t="s">
        <v>360</v>
      </c>
      <c r="B18" s="27" t="s">
        <v>129</v>
      </c>
      <c r="C18" s="110">
        <v>288326</v>
      </c>
      <c r="D18" s="29">
        <v>2439.24</v>
      </c>
      <c r="E18" s="75">
        <v>2.63</v>
      </c>
      <c r="F18" s="30" t="s">
        <v>361</v>
      </c>
      <c r="H18" s="96"/>
    </row>
    <row r="19" spans="1:8" ht="15">
      <c r="A19" s="27" t="s">
        <v>245</v>
      </c>
      <c r="B19" s="27" t="s">
        <v>132</v>
      </c>
      <c r="C19" s="110">
        <v>1339300</v>
      </c>
      <c r="D19" s="29">
        <v>2286.85</v>
      </c>
      <c r="E19" s="75">
        <v>2.46</v>
      </c>
      <c r="F19" s="30" t="s">
        <v>94</v>
      </c>
      <c r="H19" s="96"/>
    </row>
    <row r="20" spans="1:8" ht="15">
      <c r="A20" s="27" t="s">
        <v>144</v>
      </c>
      <c r="B20" s="27" t="s">
        <v>117</v>
      </c>
      <c r="C20" s="110">
        <v>70900</v>
      </c>
      <c r="D20" s="29">
        <v>2197.12</v>
      </c>
      <c r="E20" s="75">
        <v>2.36</v>
      </c>
      <c r="F20" s="30" t="s">
        <v>37</v>
      </c>
      <c r="H20" s="96"/>
    </row>
    <row r="21" spans="1:8" ht="15">
      <c r="A21" s="27" t="s">
        <v>140</v>
      </c>
      <c r="B21" s="27" t="s">
        <v>109</v>
      </c>
      <c r="C21" s="110">
        <v>422100</v>
      </c>
      <c r="D21" s="29">
        <v>2174.66</v>
      </c>
      <c r="E21" s="75">
        <v>2.34</v>
      </c>
      <c r="F21" s="30" t="s">
        <v>168</v>
      </c>
      <c r="H21" s="96"/>
    </row>
    <row r="22" spans="1:8" ht="15">
      <c r="A22" s="27" t="s">
        <v>295</v>
      </c>
      <c r="B22" s="27" t="s">
        <v>122</v>
      </c>
      <c r="C22" s="110">
        <v>265300</v>
      </c>
      <c r="D22" s="29">
        <v>2004.08</v>
      </c>
      <c r="E22" s="75">
        <v>2.16</v>
      </c>
      <c r="F22" s="30" t="s">
        <v>297</v>
      </c>
      <c r="H22" s="96"/>
    </row>
    <row r="23" spans="1:8" ht="15">
      <c r="A23" s="27" t="s">
        <v>147</v>
      </c>
      <c r="B23" s="27" t="s">
        <v>118</v>
      </c>
      <c r="C23" s="110">
        <v>127900</v>
      </c>
      <c r="D23" s="29">
        <v>1886.21</v>
      </c>
      <c r="E23" s="75">
        <v>2.03</v>
      </c>
      <c r="F23" s="30" t="s">
        <v>43</v>
      </c>
      <c r="H23" s="96"/>
    </row>
    <row r="24" spans="1:8" ht="15">
      <c r="A24" s="27" t="s">
        <v>559</v>
      </c>
      <c r="B24" s="27" t="s">
        <v>128</v>
      </c>
      <c r="C24" s="110">
        <v>1414129</v>
      </c>
      <c r="D24" s="29">
        <v>1867.36</v>
      </c>
      <c r="E24" s="75">
        <v>2.01</v>
      </c>
      <c r="F24" s="30" t="s">
        <v>558</v>
      </c>
      <c r="H24" s="96"/>
    </row>
    <row r="25" spans="1:8" ht="15">
      <c r="A25" s="27" t="s">
        <v>142</v>
      </c>
      <c r="B25" s="27" t="s">
        <v>118</v>
      </c>
      <c r="C25" s="110">
        <v>169700</v>
      </c>
      <c r="D25" s="29">
        <v>1865.77</v>
      </c>
      <c r="E25" s="75">
        <v>2.01</v>
      </c>
      <c r="F25" s="30" t="s">
        <v>46</v>
      </c>
      <c r="H25" s="96"/>
    </row>
    <row r="26" spans="1:8" ht="15">
      <c r="A26" s="27" t="s">
        <v>177</v>
      </c>
      <c r="B26" s="27" t="s">
        <v>110</v>
      </c>
      <c r="C26" s="110">
        <v>631855</v>
      </c>
      <c r="D26" s="29">
        <v>1782.46</v>
      </c>
      <c r="E26" s="75">
        <v>1.92</v>
      </c>
      <c r="F26" s="30" t="s">
        <v>65</v>
      </c>
      <c r="H26" s="96"/>
    </row>
    <row r="27" spans="1:8" ht="15">
      <c r="A27" s="27" t="s">
        <v>139</v>
      </c>
      <c r="B27" s="27" t="s">
        <v>109</v>
      </c>
      <c r="C27" s="110">
        <v>236200</v>
      </c>
      <c r="D27" s="29">
        <v>1763.35</v>
      </c>
      <c r="E27" s="75">
        <v>1.9</v>
      </c>
      <c r="F27" s="30" t="s">
        <v>40</v>
      </c>
      <c r="H27" s="96"/>
    </row>
    <row r="28" spans="1:8" ht="15">
      <c r="A28" s="27" t="s">
        <v>233</v>
      </c>
      <c r="B28" s="27" t="s">
        <v>109</v>
      </c>
      <c r="C28" s="110">
        <v>360155</v>
      </c>
      <c r="D28" s="29">
        <v>1699.57</v>
      </c>
      <c r="E28" s="75">
        <v>1.83</v>
      </c>
      <c r="F28" s="30" t="s">
        <v>238</v>
      </c>
      <c r="H28" s="96"/>
    </row>
    <row r="29" spans="1:8" ht="15">
      <c r="A29" s="27" t="s">
        <v>202</v>
      </c>
      <c r="B29" s="27" t="s">
        <v>112</v>
      </c>
      <c r="C29" s="110">
        <v>255000</v>
      </c>
      <c r="D29" s="29">
        <v>1685.3</v>
      </c>
      <c r="E29" s="75">
        <v>1.81</v>
      </c>
      <c r="F29" s="30" t="s">
        <v>72</v>
      </c>
      <c r="H29" s="96"/>
    </row>
    <row r="30" spans="1:8" ht="15">
      <c r="A30" s="27" t="s">
        <v>138</v>
      </c>
      <c r="B30" s="27" t="s">
        <v>111</v>
      </c>
      <c r="C30" s="110">
        <v>174900</v>
      </c>
      <c r="D30" s="29">
        <v>1675.28</v>
      </c>
      <c r="E30" s="75">
        <v>1.8</v>
      </c>
      <c r="F30" s="30" t="s">
        <v>27</v>
      </c>
      <c r="H30" s="96"/>
    </row>
    <row r="31" spans="1:8" ht="15">
      <c r="A31" s="27" t="s">
        <v>186</v>
      </c>
      <c r="B31" s="27" t="s">
        <v>112</v>
      </c>
      <c r="C31" s="110">
        <v>216200</v>
      </c>
      <c r="D31" s="29">
        <v>1599.45</v>
      </c>
      <c r="E31" s="75">
        <v>1.72</v>
      </c>
      <c r="F31" s="30" t="s">
        <v>71</v>
      </c>
      <c r="H31" s="96"/>
    </row>
    <row r="32" spans="1:8" ht="15">
      <c r="A32" s="27" t="s">
        <v>137</v>
      </c>
      <c r="B32" s="27" t="s">
        <v>115</v>
      </c>
      <c r="C32" s="110">
        <v>11711</v>
      </c>
      <c r="D32" s="29">
        <v>1537.65</v>
      </c>
      <c r="E32" s="75">
        <v>1.65</v>
      </c>
      <c r="F32" s="30" t="s">
        <v>33</v>
      </c>
      <c r="H32" s="96"/>
    </row>
    <row r="33" spans="1:8" ht="15">
      <c r="A33" s="27" t="s">
        <v>32</v>
      </c>
      <c r="B33" s="27" t="s">
        <v>109</v>
      </c>
      <c r="C33" s="110">
        <v>700100</v>
      </c>
      <c r="D33" s="29">
        <v>1434.85</v>
      </c>
      <c r="E33" s="75">
        <v>1.54</v>
      </c>
      <c r="F33" s="30" t="s">
        <v>308</v>
      </c>
      <c r="H33" s="96"/>
    </row>
    <row r="34" spans="1:8" ht="15">
      <c r="A34" s="27" t="s">
        <v>198</v>
      </c>
      <c r="B34" s="27" t="s">
        <v>126</v>
      </c>
      <c r="C34" s="110">
        <v>589118</v>
      </c>
      <c r="D34" s="29">
        <v>1400.92</v>
      </c>
      <c r="E34" s="75">
        <v>1.51</v>
      </c>
      <c r="F34" s="30" t="s">
        <v>75</v>
      </c>
      <c r="H34" s="96"/>
    </row>
    <row r="35" spans="1:8" ht="15">
      <c r="A35" s="27" t="s">
        <v>413</v>
      </c>
      <c r="B35" s="27" t="s">
        <v>124</v>
      </c>
      <c r="C35" s="110">
        <v>695500</v>
      </c>
      <c r="D35" s="29">
        <v>1391.7</v>
      </c>
      <c r="E35" s="75">
        <v>1.5</v>
      </c>
      <c r="F35" s="30" t="s">
        <v>415</v>
      </c>
      <c r="H35" s="96"/>
    </row>
    <row r="36" spans="1:8" ht="15">
      <c r="A36" s="27" t="s">
        <v>314</v>
      </c>
      <c r="B36" s="27" t="s">
        <v>114</v>
      </c>
      <c r="C36" s="110">
        <v>136100</v>
      </c>
      <c r="D36" s="29">
        <v>1304.25</v>
      </c>
      <c r="E36" s="75">
        <v>1.4</v>
      </c>
      <c r="F36" s="30" t="s">
        <v>318</v>
      </c>
      <c r="H36" s="96"/>
    </row>
    <row r="37" spans="1:8" ht="15">
      <c r="A37" s="27" t="s">
        <v>234</v>
      </c>
      <c r="B37" s="27" t="s">
        <v>124</v>
      </c>
      <c r="C37" s="110">
        <v>23549</v>
      </c>
      <c r="D37" s="29">
        <v>1280.67</v>
      </c>
      <c r="E37" s="75">
        <v>1.38</v>
      </c>
      <c r="F37" s="30" t="s">
        <v>88</v>
      </c>
      <c r="H37" s="96"/>
    </row>
    <row r="38" spans="1:8" ht="15">
      <c r="A38" s="27" t="s">
        <v>339</v>
      </c>
      <c r="B38" s="27" t="s">
        <v>113</v>
      </c>
      <c r="C38" s="110">
        <v>907746</v>
      </c>
      <c r="D38" s="29">
        <v>1257.68</v>
      </c>
      <c r="E38" s="75">
        <v>1.35</v>
      </c>
      <c r="F38" s="30" t="s">
        <v>106</v>
      </c>
      <c r="H38" s="96"/>
    </row>
    <row r="39" spans="1:8" ht="15">
      <c r="A39" s="27" t="s">
        <v>326</v>
      </c>
      <c r="B39" s="27" t="s">
        <v>122</v>
      </c>
      <c r="C39" s="110">
        <v>31794</v>
      </c>
      <c r="D39" s="29">
        <v>1255.86</v>
      </c>
      <c r="E39" s="75">
        <v>1.35</v>
      </c>
      <c r="F39" s="30" t="s">
        <v>81</v>
      </c>
      <c r="H39" s="96"/>
    </row>
    <row r="40" spans="1:8" ht="15">
      <c r="A40" s="27" t="s">
        <v>450</v>
      </c>
      <c r="B40" s="27" t="s">
        <v>110</v>
      </c>
      <c r="C40" s="110">
        <v>2563342</v>
      </c>
      <c r="D40" s="29">
        <v>1215.02</v>
      </c>
      <c r="E40" s="75">
        <v>1.31</v>
      </c>
      <c r="F40" s="30" t="s">
        <v>451</v>
      </c>
      <c r="H40" s="96"/>
    </row>
    <row r="41" spans="1:8" ht="15">
      <c r="A41" s="27" t="s">
        <v>152</v>
      </c>
      <c r="B41" s="27" t="s">
        <v>111</v>
      </c>
      <c r="C41" s="110">
        <v>133300</v>
      </c>
      <c r="D41" s="29">
        <v>1208.3</v>
      </c>
      <c r="E41" s="75">
        <v>1.3</v>
      </c>
      <c r="F41" s="30" t="s">
        <v>34</v>
      </c>
      <c r="H41" s="96"/>
    </row>
    <row r="42" spans="1:8" ht="15">
      <c r="A42" s="27" t="s">
        <v>287</v>
      </c>
      <c r="B42" s="27" t="s">
        <v>117</v>
      </c>
      <c r="C42" s="110">
        <v>1084600</v>
      </c>
      <c r="D42" s="29">
        <v>1181.67</v>
      </c>
      <c r="E42" s="75">
        <v>1.27</v>
      </c>
      <c r="F42" s="30" t="s">
        <v>291</v>
      </c>
      <c r="H42" s="96"/>
    </row>
    <row r="43" spans="1:8" ht="15">
      <c r="A43" s="27" t="s">
        <v>164</v>
      </c>
      <c r="B43" s="27" t="s">
        <v>110</v>
      </c>
      <c r="C43" s="110">
        <v>46300</v>
      </c>
      <c r="D43" s="29">
        <v>1143.66</v>
      </c>
      <c r="E43" s="75">
        <v>1.23</v>
      </c>
      <c r="F43" s="30" t="s">
        <v>58</v>
      </c>
      <c r="H43" s="96"/>
    </row>
    <row r="44" spans="1:8" ht="15">
      <c r="A44" s="27" t="s">
        <v>286</v>
      </c>
      <c r="B44" s="27" t="s">
        <v>127</v>
      </c>
      <c r="C44" s="110">
        <v>203313</v>
      </c>
      <c r="D44" s="29">
        <v>1129.2</v>
      </c>
      <c r="E44" s="75">
        <v>1.22</v>
      </c>
      <c r="F44" s="30" t="s">
        <v>290</v>
      </c>
      <c r="H44" s="96"/>
    </row>
    <row r="45" spans="1:8" ht="15">
      <c r="A45" s="27" t="s">
        <v>475</v>
      </c>
      <c r="B45" s="27" t="s">
        <v>119</v>
      </c>
      <c r="C45" s="110">
        <v>741100</v>
      </c>
      <c r="D45" s="29">
        <v>1075.71</v>
      </c>
      <c r="E45" s="75">
        <v>1.16</v>
      </c>
      <c r="F45" s="30" t="s">
        <v>476</v>
      </c>
      <c r="H45" s="96"/>
    </row>
    <row r="46" spans="1:8" ht="15">
      <c r="A46" s="27" t="s">
        <v>236</v>
      </c>
      <c r="B46" s="27" t="s">
        <v>110</v>
      </c>
      <c r="C46" s="110">
        <v>104200</v>
      </c>
      <c r="D46" s="29">
        <v>1067.01</v>
      </c>
      <c r="E46" s="75">
        <v>1.15</v>
      </c>
      <c r="F46" s="30" t="s">
        <v>91</v>
      </c>
      <c r="H46" s="96"/>
    </row>
    <row r="47" spans="1:8" ht="15">
      <c r="A47" s="27" t="s">
        <v>317</v>
      </c>
      <c r="B47" s="27" t="s">
        <v>118</v>
      </c>
      <c r="C47" s="110">
        <v>132500</v>
      </c>
      <c r="D47" s="29">
        <v>1010.64</v>
      </c>
      <c r="E47" s="75">
        <v>1.09</v>
      </c>
      <c r="F47" s="30" t="s">
        <v>319</v>
      </c>
      <c r="H47" s="96"/>
    </row>
    <row r="48" spans="1:8" ht="15">
      <c r="A48" s="27" t="s">
        <v>303</v>
      </c>
      <c r="B48" s="27" t="s">
        <v>120</v>
      </c>
      <c r="C48" s="110">
        <v>16004</v>
      </c>
      <c r="D48" s="29">
        <v>913.13</v>
      </c>
      <c r="E48" s="75">
        <v>0.98</v>
      </c>
      <c r="F48" s="30" t="s">
        <v>45</v>
      </c>
      <c r="H48" s="96"/>
    </row>
    <row r="49" spans="1:8" ht="15">
      <c r="A49" s="27" t="s">
        <v>229</v>
      </c>
      <c r="B49" s="27" t="s">
        <v>115</v>
      </c>
      <c r="C49" s="110">
        <v>151500</v>
      </c>
      <c r="D49" s="29">
        <v>881.81</v>
      </c>
      <c r="E49" s="75">
        <v>0.95</v>
      </c>
      <c r="F49" s="30" t="s">
        <v>86</v>
      </c>
      <c r="H49" s="96"/>
    </row>
    <row r="50" spans="1:8" ht="15">
      <c r="A50" s="27" t="s">
        <v>237</v>
      </c>
      <c r="B50" s="27" t="s">
        <v>128</v>
      </c>
      <c r="C50" s="110">
        <v>827500</v>
      </c>
      <c r="D50" s="29">
        <v>869.7</v>
      </c>
      <c r="E50" s="75">
        <v>0.94</v>
      </c>
      <c r="F50" s="30" t="s">
        <v>90</v>
      </c>
      <c r="H50" s="96"/>
    </row>
    <row r="51" spans="1:8" ht="15">
      <c r="A51" s="27" t="s">
        <v>408</v>
      </c>
      <c r="B51" s="27" t="s">
        <v>110</v>
      </c>
      <c r="C51" s="110">
        <v>13400</v>
      </c>
      <c r="D51" s="29">
        <v>817.04</v>
      </c>
      <c r="E51" s="75">
        <v>0.88</v>
      </c>
      <c r="F51" s="30" t="s">
        <v>410</v>
      </c>
      <c r="H51" s="96"/>
    </row>
    <row r="52" spans="1:8" ht="15">
      <c r="A52" s="27" t="s">
        <v>232</v>
      </c>
      <c r="B52" s="27" t="s">
        <v>122</v>
      </c>
      <c r="C52" s="110">
        <v>71259</v>
      </c>
      <c r="D52" s="29">
        <v>788.98</v>
      </c>
      <c r="E52" s="75">
        <v>0.85</v>
      </c>
      <c r="F52" s="30" t="s">
        <v>89</v>
      </c>
      <c r="H52" s="96"/>
    </row>
    <row r="53" spans="1:8" ht="15">
      <c r="A53" s="27" t="s">
        <v>518</v>
      </c>
      <c r="B53" s="27" t="s">
        <v>112</v>
      </c>
      <c r="C53" s="110">
        <v>144874</v>
      </c>
      <c r="D53" s="29">
        <v>759.5</v>
      </c>
      <c r="E53" s="75">
        <v>0.82</v>
      </c>
      <c r="F53" s="30" t="s">
        <v>516</v>
      </c>
      <c r="H53" s="96"/>
    </row>
    <row r="54" spans="1:8" ht="15">
      <c r="A54" s="27" t="s">
        <v>159</v>
      </c>
      <c r="B54" s="27" t="s">
        <v>117</v>
      </c>
      <c r="C54" s="110">
        <v>27900</v>
      </c>
      <c r="D54" s="29">
        <v>730.52</v>
      </c>
      <c r="E54" s="75">
        <v>0.79</v>
      </c>
      <c r="F54" s="30" t="s">
        <v>60</v>
      </c>
      <c r="H54" s="96"/>
    </row>
    <row r="55" spans="1:8" ht="15">
      <c r="A55" s="27" t="s">
        <v>409</v>
      </c>
      <c r="B55" s="27" t="s">
        <v>123</v>
      </c>
      <c r="C55" s="110">
        <v>704542</v>
      </c>
      <c r="D55" s="29">
        <v>715.11</v>
      </c>
      <c r="E55" s="75">
        <v>0.77</v>
      </c>
      <c r="F55" s="30" t="s">
        <v>411</v>
      </c>
      <c r="H55" s="96"/>
    </row>
    <row r="56" spans="1:8" ht="15">
      <c r="A56" s="27" t="s">
        <v>181</v>
      </c>
      <c r="B56" s="27" t="s">
        <v>112</v>
      </c>
      <c r="C56" s="110">
        <v>61528</v>
      </c>
      <c r="D56" s="29">
        <v>708.56</v>
      </c>
      <c r="E56" s="75">
        <v>0.76</v>
      </c>
      <c r="F56" s="30" t="s">
        <v>63</v>
      </c>
      <c r="H56" s="96"/>
    </row>
    <row r="57" spans="1:8" ht="15">
      <c r="A57" s="27" t="s">
        <v>570</v>
      </c>
      <c r="B57" s="27" t="s">
        <v>108</v>
      </c>
      <c r="C57" s="110">
        <v>799000</v>
      </c>
      <c r="D57" s="29">
        <v>705.52</v>
      </c>
      <c r="E57" s="75">
        <v>0.76</v>
      </c>
      <c r="F57" s="30" t="s">
        <v>571</v>
      </c>
      <c r="H57" s="96"/>
    </row>
    <row r="58" spans="1:8" ht="15">
      <c r="A58" s="27" t="s">
        <v>141</v>
      </c>
      <c r="B58" s="27" t="s">
        <v>119</v>
      </c>
      <c r="C58" s="110">
        <v>330000</v>
      </c>
      <c r="D58" s="29">
        <v>695.48</v>
      </c>
      <c r="E58" s="75">
        <v>0.75</v>
      </c>
      <c r="F58" s="30" t="s">
        <v>39</v>
      </c>
      <c r="H58" s="96"/>
    </row>
    <row r="59" spans="1:8" ht="15">
      <c r="A59" s="27" t="s">
        <v>193</v>
      </c>
      <c r="B59" s="27" t="s">
        <v>123</v>
      </c>
      <c r="C59" s="110">
        <v>54581</v>
      </c>
      <c r="D59" s="29">
        <v>643.1</v>
      </c>
      <c r="E59" s="75">
        <v>0.69</v>
      </c>
      <c r="F59" s="30" t="s">
        <v>84</v>
      </c>
      <c r="H59" s="96"/>
    </row>
    <row r="60" spans="1:8" ht="15">
      <c r="A60" s="27" t="s">
        <v>240</v>
      </c>
      <c r="B60" s="27" t="s">
        <v>123</v>
      </c>
      <c r="C60" s="110">
        <v>50063</v>
      </c>
      <c r="D60" s="29">
        <v>592.87</v>
      </c>
      <c r="E60" s="75">
        <v>0.64</v>
      </c>
      <c r="F60" s="30" t="s">
        <v>247</v>
      </c>
      <c r="H60" s="96"/>
    </row>
    <row r="61" spans="1:8" ht="15">
      <c r="A61" s="27" t="s">
        <v>211</v>
      </c>
      <c r="B61" s="27" t="s">
        <v>115</v>
      </c>
      <c r="C61" s="110">
        <v>231800</v>
      </c>
      <c r="D61" s="29">
        <v>585.53</v>
      </c>
      <c r="E61" s="75">
        <v>0.63</v>
      </c>
      <c r="F61" s="30" t="s">
        <v>80</v>
      </c>
      <c r="H61" s="96"/>
    </row>
    <row r="62" spans="1:8" ht="15">
      <c r="A62" s="27" t="s">
        <v>235</v>
      </c>
      <c r="B62" s="27" t="s">
        <v>123</v>
      </c>
      <c r="C62" s="110">
        <v>534581</v>
      </c>
      <c r="D62" s="29">
        <v>455.46</v>
      </c>
      <c r="E62" s="75">
        <v>0.49</v>
      </c>
      <c r="F62" s="30" t="s">
        <v>239</v>
      </c>
      <c r="H62" s="96"/>
    </row>
    <row r="63" spans="1:8" ht="15">
      <c r="A63" s="27" t="s">
        <v>254</v>
      </c>
      <c r="B63" s="27" t="s">
        <v>118</v>
      </c>
      <c r="C63" s="110">
        <v>145000</v>
      </c>
      <c r="D63" s="29">
        <v>381.06</v>
      </c>
      <c r="E63" s="75">
        <v>0.41</v>
      </c>
      <c r="F63" s="30" t="s">
        <v>259</v>
      </c>
      <c r="H63" s="96"/>
    </row>
    <row r="64" spans="1:8" s="34" customFormat="1" ht="15">
      <c r="A64" s="22" t="s">
        <v>8</v>
      </c>
      <c r="B64" s="22"/>
      <c r="C64" s="111"/>
      <c r="D64" s="32">
        <f>SUM(D8:D63)</f>
        <v>91761.53999999998</v>
      </c>
      <c r="E64" s="32">
        <f>SUM(E8:E63)</f>
        <v>98.77</v>
      </c>
      <c r="F64" s="30"/>
      <c r="H64" s="97"/>
    </row>
    <row r="65" spans="1:8" s="34" customFormat="1" ht="15">
      <c r="A65" s="22" t="s">
        <v>9</v>
      </c>
      <c r="B65" s="22"/>
      <c r="C65" s="111"/>
      <c r="D65" s="119"/>
      <c r="E65" s="119"/>
      <c r="F65" s="30"/>
      <c r="H65" s="97"/>
    </row>
    <row r="66" spans="1:8" s="34" customFormat="1" ht="15">
      <c r="A66" s="22" t="s">
        <v>96</v>
      </c>
      <c r="B66" s="22"/>
      <c r="C66" s="111"/>
      <c r="D66" s="119"/>
      <c r="E66" s="119"/>
      <c r="F66" s="30"/>
      <c r="H66" s="97"/>
    </row>
    <row r="67" spans="1:8" s="34" customFormat="1" ht="15">
      <c r="A67" s="22" t="s">
        <v>25</v>
      </c>
      <c r="B67" s="22"/>
      <c r="C67" s="111"/>
      <c r="D67" s="119"/>
      <c r="E67" s="119"/>
      <c r="F67" s="30"/>
      <c r="H67" s="97"/>
    </row>
    <row r="68" spans="1:8" s="34" customFormat="1" ht="15">
      <c r="A68" s="27" t="s">
        <v>340</v>
      </c>
      <c r="B68" s="27" t="s">
        <v>341</v>
      </c>
      <c r="C68" s="110">
        <v>164843</v>
      </c>
      <c r="D68" s="29">
        <v>16.69</v>
      </c>
      <c r="E68" s="29">
        <v>0.02</v>
      </c>
      <c r="F68" s="158" t="s">
        <v>342</v>
      </c>
      <c r="H68" s="97"/>
    </row>
    <row r="69" spans="1:8" s="34" customFormat="1" ht="15">
      <c r="A69" s="27" t="s">
        <v>340</v>
      </c>
      <c r="B69" s="27" t="s">
        <v>341</v>
      </c>
      <c r="C69" s="110">
        <v>94196</v>
      </c>
      <c r="D69" s="29">
        <v>9.6</v>
      </c>
      <c r="E69" s="29">
        <v>0.01</v>
      </c>
      <c r="F69" s="158" t="s">
        <v>343</v>
      </c>
      <c r="H69" s="97"/>
    </row>
    <row r="70" spans="1:8" s="34" customFormat="1" ht="15">
      <c r="A70" s="27" t="s">
        <v>340</v>
      </c>
      <c r="B70" s="26" t="s">
        <v>341</v>
      </c>
      <c r="C70" s="131">
        <v>70647</v>
      </c>
      <c r="D70" s="29">
        <v>7.26</v>
      </c>
      <c r="E70" s="29">
        <v>0.01</v>
      </c>
      <c r="F70" s="158" t="s">
        <v>344</v>
      </c>
      <c r="H70" s="97"/>
    </row>
    <row r="71" spans="1:8" s="34" customFormat="1" ht="15">
      <c r="A71" s="22" t="s">
        <v>8</v>
      </c>
      <c r="B71" s="26"/>
      <c r="C71" s="139"/>
      <c r="D71" s="32">
        <f>SUM(D68:D70)</f>
        <v>33.55</v>
      </c>
      <c r="E71" s="32">
        <f>SUM(E68:E70)</f>
        <v>0.04</v>
      </c>
      <c r="F71" s="30"/>
      <c r="H71" s="97"/>
    </row>
    <row r="72" spans="1:6" ht="15">
      <c r="A72" s="22" t="s">
        <v>10</v>
      </c>
      <c r="B72" s="26"/>
      <c r="C72" s="131"/>
      <c r="D72" s="29"/>
      <c r="E72" s="75"/>
      <c r="F72" s="40"/>
    </row>
    <row r="73" spans="1:8" ht="15">
      <c r="A73" s="22" t="s">
        <v>17</v>
      </c>
      <c r="B73" s="26"/>
      <c r="C73"/>
      <c r="D73" s="29">
        <v>13.67</v>
      </c>
      <c r="E73" s="75">
        <v>0.01</v>
      </c>
      <c r="F73" s="40"/>
      <c r="G73" s="41"/>
      <c r="H73" s="41"/>
    </row>
    <row r="74" spans="1:8" ht="15">
      <c r="A74" s="22" t="s">
        <v>18</v>
      </c>
      <c r="B74" s="26"/>
      <c r="C74"/>
      <c r="D74" s="39">
        <v>1101.54</v>
      </c>
      <c r="E74" s="75">
        <v>1.18</v>
      </c>
      <c r="F74" s="40"/>
      <c r="G74" s="157"/>
      <c r="H74" s="41"/>
    </row>
    <row r="75" spans="1:8" s="34" customFormat="1" ht="15">
      <c r="A75" s="43" t="s">
        <v>11</v>
      </c>
      <c r="B75" s="42"/>
      <c r="C75" s="132"/>
      <c r="D75" s="45">
        <f>D64+D71+D73+D74</f>
        <v>92910.29999999997</v>
      </c>
      <c r="E75" s="45">
        <f>E64+E71+E73+E74</f>
        <v>100.00000000000001</v>
      </c>
      <c r="F75" s="77"/>
      <c r="H75" s="97"/>
    </row>
    <row r="76" spans="1:8" s="34" customFormat="1" ht="15">
      <c r="A76" s="169" t="s">
        <v>472</v>
      </c>
      <c r="B76" s="137"/>
      <c r="C76" s="120"/>
      <c r="D76" s="121"/>
      <c r="E76" s="121"/>
      <c r="F76" s="138"/>
      <c r="H76" s="97"/>
    </row>
    <row r="77" spans="1:8" s="34" customFormat="1" ht="15">
      <c r="A77" s="183" t="s">
        <v>12</v>
      </c>
      <c r="B77" s="137"/>
      <c r="C77" s="120"/>
      <c r="D77" s="121"/>
      <c r="E77" s="121"/>
      <c r="F77" s="138"/>
      <c r="H77" s="97"/>
    </row>
    <row r="78" spans="1:8" s="34" customFormat="1" ht="15">
      <c r="A78" s="49" t="s">
        <v>13</v>
      </c>
      <c r="B78" s="137"/>
      <c r="C78" s="120"/>
      <c r="D78" s="121"/>
      <c r="E78" s="121"/>
      <c r="F78" s="138"/>
      <c r="H78" s="97"/>
    </row>
    <row r="79" spans="1:6" ht="15">
      <c r="A79" s="59" t="s">
        <v>14</v>
      </c>
      <c r="B79" s="60"/>
      <c r="C79" s="60"/>
      <c r="D79" s="60"/>
      <c r="E79" s="60"/>
      <c r="F79" s="61"/>
    </row>
    <row r="80" spans="1:6" s="70" customFormat="1" ht="18" customHeight="1">
      <c r="A80" s="196" t="s">
        <v>526</v>
      </c>
      <c r="B80" s="197"/>
      <c r="C80" s="197"/>
      <c r="D80" s="197"/>
      <c r="E80" s="197"/>
      <c r="F80" s="198"/>
    </row>
    <row r="81" spans="1:6" s="70" customFormat="1" ht="15">
      <c r="A81" s="49" t="s">
        <v>15</v>
      </c>
      <c r="B81" s="50"/>
      <c r="C81" s="50"/>
      <c r="D81" s="50"/>
      <c r="E81" s="50"/>
      <c r="F81" s="78"/>
    </row>
    <row r="82" spans="1:6" s="70" customFormat="1" ht="15" customHeight="1">
      <c r="A82" s="196" t="s">
        <v>589</v>
      </c>
      <c r="B82" s="197"/>
      <c r="C82" s="197"/>
      <c r="D82" s="197"/>
      <c r="E82" s="197"/>
      <c r="F82" s="198"/>
    </row>
    <row r="83" spans="1:6" s="70" customFormat="1" ht="63" customHeight="1">
      <c r="A83" s="196"/>
      <c r="B83" s="197"/>
      <c r="C83" s="197"/>
      <c r="D83" s="197"/>
      <c r="E83" s="197"/>
      <c r="F83" s="198"/>
    </row>
    <row r="84" spans="1:6" s="70" customFormat="1" ht="15">
      <c r="A84" s="79" t="s">
        <v>294</v>
      </c>
      <c r="B84" s="80"/>
      <c r="C84" s="80"/>
      <c r="D84" s="80"/>
      <c r="E84" s="80"/>
      <c r="F84" s="81"/>
    </row>
    <row r="85" spans="1:6" s="52" customFormat="1" ht="15" customHeight="1">
      <c r="A85" s="51" t="s">
        <v>16</v>
      </c>
      <c r="B85" s="209" t="s">
        <v>521</v>
      </c>
      <c r="C85" s="210"/>
      <c r="D85" s="201" t="s">
        <v>525</v>
      </c>
      <c r="E85" s="202"/>
      <c r="F85" s="203"/>
    </row>
    <row r="86" spans="1:6" s="52" customFormat="1" ht="15">
      <c r="A86" s="53" t="s">
        <v>367</v>
      </c>
      <c r="B86" s="205">
        <v>25.411</v>
      </c>
      <c r="C86" s="216"/>
      <c r="D86" s="205">
        <v>24.04</v>
      </c>
      <c r="E86" s="216"/>
      <c r="F86" s="206"/>
    </row>
    <row r="87" spans="1:6" s="52" customFormat="1" ht="15">
      <c r="A87" s="54" t="s">
        <v>368</v>
      </c>
      <c r="B87" s="205">
        <v>33.541</v>
      </c>
      <c r="C87" s="216"/>
      <c r="D87" s="205">
        <v>34.374</v>
      </c>
      <c r="E87" s="216"/>
      <c r="F87" s="206"/>
    </row>
    <row r="88" spans="1:6" s="52" customFormat="1" ht="15">
      <c r="A88" s="54" t="s">
        <v>372</v>
      </c>
      <c r="B88" s="205">
        <v>26.056</v>
      </c>
      <c r="C88" s="216"/>
      <c r="D88" s="205">
        <v>24.718</v>
      </c>
      <c r="E88" s="216"/>
      <c r="F88" s="206"/>
    </row>
    <row r="89" spans="1:6" s="52" customFormat="1" ht="15">
      <c r="A89" s="54" t="s">
        <v>370</v>
      </c>
      <c r="B89" s="205">
        <v>34.308</v>
      </c>
      <c r="C89" s="216"/>
      <c r="D89" s="205">
        <v>35.183</v>
      </c>
      <c r="E89" s="216"/>
      <c r="F89" s="206"/>
    </row>
    <row r="90" spans="1:6" ht="15" customHeight="1">
      <c r="A90" s="114" t="s">
        <v>537</v>
      </c>
      <c r="B90" s="115"/>
      <c r="C90" s="115"/>
      <c r="D90" s="115"/>
      <c r="E90" s="115"/>
      <c r="F90" s="2"/>
    </row>
    <row r="91" spans="1:6" ht="15">
      <c r="A91" s="196" t="s">
        <v>538</v>
      </c>
      <c r="B91" s="197"/>
      <c r="C91" s="197"/>
      <c r="D91" s="197"/>
      <c r="E91" s="197"/>
      <c r="F91" s="198"/>
    </row>
    <row r="92" spans="1:6" ht="15">
      <c r="A92" s="188" t="s">
        <v>551</v>
      </c>
      <c r="B92" s="189"/>
      <c r="C92" s="189"/>
      <c r="D92" s="189"/>
      <c r="E92" s="189"/>
      <c r="F92" s="190"/>
    </row>
    <row r="93" spans="1:6" ht="15">
      <c r="A93" s="173" t="s">
        <v>506</v>
      </c>
      <c r="B93" s="217" t="s">
        <v>507</v>
      </c>
      <c r="C93" s="218"/>
      <c r="D93" s="179"/>
      <c r="E93" s="179"/>
      <c r="F93" s="180"/>
    </row>
    <row r="94" spans="1:6" ht="15">
      <c r="A94" s="174"/>
      <c r="B94" s="175" t="s">
        <v>508</v>
      </c>
      <c r="C94" s="176" t="s">
        <v>509</v>
      </c>
      <c r="D94" s="179"/>
      <c r="E94" s="179"/>
      <c r="F94" s="180"/>
    </row>
    <row r="95" spans="1:6" ht="15">
      <c r="A95" s="54" t="s">
        <v>510</v>
      </c>
      <c r="B95" s="177">
        <v>2</v>
      </c>
      <c r="C95" s="177">
        <v>2</v>
      </c>
      <c r="D95" s="182"/>
      <c r="E95" s="182"/>
      <c r="F95" s="181"/>
    </row>
    <row r="96" spans="1:6" ht="15">
      <c r="A96" s="54" t="s">
        <v>372</v>
      </c>
      <c r="B96" s="177">
        <v>2</v>
      </c>
      <c r="C96" s="177">
        <v>2</v>
      </c>
      <c r="D96" s="182"/>
      <c r="E96" s="182"/>
      <c r="F96" s="181"/>
    </row>
    <row r="97" spans="1:6" ht="15">
      <c r="A97" s="49" t="s">
        <v>540</v>
      </c>
      <c r="B97" s="50"/>
      <c r="C97" s="71"/>
      <c r="D97" s="71"/>
      <c r="E97" s="50"/>
      <c r="F97" s="2"/>
    </row>
    <row r="98" spans="1:6" ht="15">
      <c r="A98" s="49" t="s">
        <v>541</v>
      </c>
      <c r="B98" s="50"/>
      <c r="C98" s="71"/>
      <c r="D98" s="71"/>
      <c r="E98" s="50"/>
      <c r="F98" s="2"/>
    </row>
    <row r="99" spans="1:6" ht="15">
      <c r="A99" s="194" t="s">
        <v>542</v>
      </c>
      <c r="B99" s="194"/>
      <c r="C99" s="194"/>
      <c r="D99" s="194"/>
      <c r="E99" s="194"/>
      <c r="F99" s="154"/>
    </row>
    <row r="100" ht="15">
      <c r="A100" s="178" t="s">
        <v>534</v>
      </c>
    </row>
  </sheetData>
  <sheetProtection/>
  <mergeCells count="16">
    <mergeCell ref="D85:F85"/>
    <mergeCell ref="D86:F86"/>
    <mergeCell ref="A99:E99"/>
    <mergeCell ref="A80:F80"/>
    <mergeCell ref="B85:C85"/>
    <mergeCell ref="A82:F83"/>
    <mergeCell ref="B89:C89"/>
    <mergeCell ref="D89:F89"/>
    <mergeCell ref="B87:C87"/>
    <mergeCell ref="B86:C86"/>
    <mergeCell ref="B93:C93"/>
    <mergeCell ref="D88:F88"/>
    <mergeCell ref="B88:C88"/>
    <mergeCell ref="D87:F87"/>
    <mergeCell ref="A91:F91"/>
    <mergeCell ref="A92:F92"/>
  </mergeCells>
  <printOptions/>
  <pageMargins left="1.06" right="0.7" top="0.52" bottom="0.47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0.421875" style="1" customWidth="1"/>
    <col min="2" max="2" width="29.421875" style="1" customWidth="1"/>
    <col min="3" max="3" width="15.28125" style="1" bestFit="1" customWidth="1"/>
    <col min="4" max="4" width="15.421875" style="1" customWidth="1"/>
    <col min="5" max="5" width="12.00390625" style="1" customWidth="1"/>
    <col min="6" max="6" width="22.7109375" style="55" customWidth="1"/>
    <col min="7" max="7" width="10.28125" style="1" bestFit="1" customWidth="1"/>
    <col min="8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299</v>
      </c>
      <c r="B2" s="4"/>
      <c r="C2" s="5"/>
      <c r="D2" s="6"/>
      <c r="E2" s="6"/>
      <c r="F2" s="2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18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10"/>
      <c r="D7" s="29"/>
      <c r="E7" s="75"/>
      <c r="F7" s="30"/>
    </row>
    <row r="8" spans="1:6" ht="15">
      <c r="A8" s="27" t="s">
        <v>136</v>
      </c>
      <c r="B8" s="133" t="s">
        <v>113</v>
      </c>
      <c r="C8" s="110">
        <v>115200</v>
      </c>
      <c r="D8" s="29">
        <v>1697.53</v>
      </c>
      <c r="E8" s="75">
        <v>7.67</v>
      </c>
      <c r="F8" s="30" t="s">
        <v>29</v>
      </c>
    </row>
    <row r="9" spans="1:6" ht="15">
      <c r="A9" s="27" t="s">
        <v>227</v>
      </c>
      <c r="B9" s="133" t="s">
        <v>115</v>
      </c>
      <c r="C9" s="110">
        <v>30500</v>
      </c>
      <c r="D9" s="29">
        <v>1328.87</v>
      </c>
      <c r="E9" s="75">
        <v>6.01</v>
      </c>
      <c r="F9" s="30" t="s">
        <v>231</v>
      </c>
    </row>
    <row r="10" spans="1:6" ht="15">
      <c r="A10" s="27" t="s">
        <v>305</v>
      </c>
      <c r="B10" s="133" t="s">
        <v>113</v>
      </c>
      <c r="C10" s="110">
        <v>161200</v>
      </c>
      <c r="D10" s="29">
        <v>874.51</v>
      </c>
      <c r="E10" s="75">
        <v>3.95</v>
      </c>
      <c r="F10" s="30" t="s">
        <v>310</v>
      </c>
    </row>
    <row r="11" spans="1:6" ht="15">
      <c r="A11" s="27" t="s">
        <v>149</v>
      </c>
      <c r="B11" s="133" t="s">
        <v>115</v>
      </c>
      <c r="C11" s="110">
        <v>150900</v>
      </c>
      <c r="D11" s="29">
        <v>741.98</v>
      </c>
      <c r="E11" s="75">
        <v>3.35</v>
      </c>
      <c r="F11" s="30" t="s">
        <v>44</v>
      </c>
    </row>
    <row r="12" spans="1:9" ht="15">
      <c r="A12" s="27" t="s">
        <v>156</v>
      </c>
      <c r="B12" s="134" t="s">
        <v>115</v>
      </c>
      <c r="C12" s="110">
        <v>291300</v>
      </c>
      <c r="D12" s="29">
        <v>665.33</v>
      </c>
      <c r="E12" s="75">
        <v>3.01</v>
      </c>
      <c r="F12" s="30" t="s">
        <v>170</v>
      </c>
      <c r="G12" s="96"/>
      <c r="H12" s="96"/>
      <c r="I12" s="41"/>
    </row>
    <row r="13" spans="1:9" ht="15">
      <c r="A13" s="27" t="s">
        <v>245</v>
      </c>
      <c r="B13" s="134" t="s">
        <v>132</v>
      </c>
      <c r="C13" s="110">
        <v>379800</v>
      </c>
      <c r="D13" s="29">
        <v>648.51</v>
      </c>
      <c r="E13" s="75">
        <v>2.93</v>
      </c>
      <c r="F13" s="30" t="s">
        <v>94</v>
      </c>
      <c r="G13" s="96"/>
      <c r="H13" s="96"/>
      <c r="I13" s="41"/>
    </row>
    <row r="14" spans="1:9" ht="15">
      <c r="A14" s="27" t="s">
        <v>213</v>
      </c>
      <c r="B14" s="134" t="s">
        <v>113</v>
      </c>
      <c r="C14" s="110">
        <v>185100</v>
      </c>
      <c r="D14" s="29">
        <v>621.75</v>
      </c>
      <c r="E14" s="75">
        <v>2.81</v>
      </c>
      <c r="F14" s="30" t="s">
        <v>76</v>
      </c>
      <c r="G14" s="96"/>
      <c r="H14" s="96"/>
      <c r="I14" s="41"/>
    </row>
    <row r="15" spans="1:9" ht="15">
      <c r="A15" s="27" t="s">
        <v>412</v>
      </c>
      <c r="B15" s="134" t="s">
        <v>122</v>
      </c>
      <c r="C15" s="110">
        <v>568300</v>
      </c>
      <c r="D15" s="29">
        <v>608.65</v>
      </c>
      <c r="E15" s="75">
        <v>2.75</v>
      </c>
      <c r="F15" s="30" t="s">
        <v>414</v>
      </c>
      <c r="G15" s="96"/>
      <c r="H15" s="96"/>
      <c r="I15" s="41"/>
    </row>
    <row r="16" spans="1:9" ht="15">
      <c r="A16" s="27" t="s">
        <v>295</v>
      </c>
      <c r="B16" s="134" t="s">
        <v>122</v>
      </c>
      <c r="C16" s="110">
        <v>68000</v>
      </c>
      <c r="D16" s="29">
        <v>513.67</v>
      </c>
      <c r="E16" s="75">
        <v>2.32</v>
      </c>
      <c r="F16" s="30" t="s">
        <v>297</v>
      </c>
      <c r="G16" s="96"/>
      <c r="H16" s="96"/>
      <c r="I16" s="41"/>
    </row>
    <row r="17" spans="1:9" ht="15">
      <c r="A17" s="27" t="s">
        <v>242</v>
      </c>
      <c r="B17" s="134" t="s">
        <v>123</v>
      </c>
      <c r="C17" s="110">
        <v>481000</v>
      </c>
      <c r="D17" s="29">
        <v>513.23</v>
      </c>
      <c r="E17" s="75">
        <v>2.32</v>
      </c>
      <c r="F17" s="30" t="s">
        <v>248</v>
      </c>
      <c r="G17" s="96"/>
      <c r="H17" s="96"/>
      <c r="I17" s="41"/>
    </row>
    <row r="18" spans="1:9" ht="15">
      <c r="A18" s="27" t="s">
        <v>240</v>
      </c>
      <c r="B18" s="134" t="s">
        <v>123</v>
      </c>
      <c r="C18" s="110">
        <v>39687</v>
      </c>
      <c r="D18" s="29">
        <v>469.99</v>
      </c>
      <c r="E18" s="75">
        <v>2.12</v>
      </c>
      <c r="F18" s="30" t="s">
        <v>247</v>
      </c>
      <c r="G18" s="96"/>
      <c r="H18" s="96"/>
      <c r="I18" s="41"/>
    </row>
    <row r="19" spans="1:9" ht="15">
      <c r="A19" s="27" t="s">
        <v>348</v>
      </c>
      <c r="B19" s="134" t="s">
        <v>116</v>
      </c>
      <c r="C19" s="110">
        <v>406300</v>
      </c>
      <c r="D19" s="29">
        <v>467.04</v>
      </c>
      <c r="E19" s="75">
        <v>2.11</v>
      </c>
      <c r="F19" s="30" t="s">
        <v>350</v>
      </c>
      <c r="G19" s="96"/>
      <c r="H19" s="96"/>
      <c r="I19" s="41"/>
    </row>
    <row r="20" spans="1:9" ht="15">
      <c r="A20" s="27" t="s">
        <v>182</v>
      </c>
      <c r="B20" s="134" t="s">
        <v>115</v>
      </c>
      <c r="C20" s="110">
        <v>30400</v>
      </c>
      <c r="D20" s="29">
        <v>464.83</v>
      </c>
      <c r="E20" s="75">
        <v>2.1</v>
      </c>
      <c r="F20" s="30" t="s">
        <v>87</v>
      </c>
      <c r="G20" s="96"/>
      <c r="H20" s="96"/>
      <c r="I20" s="41"/>
    </row>
    <row r="21" spans="1:9" ht="15">
      <c r="A21" s="27" t="s">
        <v>431</v>
      </c>
      <c r="B21" s="134" t="s">
        <v>113</v>
      </c>
      <c r="C21" s="110">
        <v>241000</v>
      </c>
      <c r="D21" s="29">
        <v>432.23</v>
      </c>
      <c r="E21" s="75">
        <v>1.95</v>
      </c>
      <c r="F21" s="30" t="s">
        <v>433</v>
      </c>
      <c r="G21" s="96"/>
      <c r="H21" s="96"/>
      <c r="I21" s="41"/>
    </row>
    <row r="22" spans="1:9" ht="15">
      <c r="A22" s="27" t="s">
        <v>154</v>
      </c>
      <c r="B22" s="134" t="s">
        <v>124</v>
      </c>
      <c r="C22" s="110">
        <v>30000</v>
      </c>
      <c r="D22" s="29">
        <v>431.72</v>
      </c>
      <c r="E22" s="75">
        <v>1.95</v>
      </c>
      <c r="F22" s="30" t="s">
        <v>35</v>
      </c>
      <c r="G22" s="96"/>
      <c r="H22" s="96"/>
      <c r="I22" s="41"/>
    </row>
    <row r="23" spans="1:9" ht="15">
      <c r="A23" s="27" t="s">
        <v>137</v>
      </c>
      <c r="B23" s="134" t="s">
        <v>115</v>
      </c>
      <c r="C23" s="110">
        <v>3030</v>
      </c>
      <c r="D23" s="29">
        <v>397.84</v>
      </c>
      <c r="E23" s="75">
        <v>1.8</v>
      </c>
      <c r="F23" s="30" t="s">
        <v>33</v>
      </c>
      <c r="G23" s="96"/>
      <c r="H23" s="96"/>
      <c r="I23" s="41"/>
    </row>
    <row r="24" spans="1:9" ht="15">
      <c r="A24" s="27" t="s">
        <v>163</v>
      </c>
      <c r="B24" s="134" t="s">
        <v>113</v>
      </c>
      <c r="C24" s="110">
        <v>285576</v>
      </c>
      <c r="D24" s="29">
        <v>394.81</v>
      </c>
      <c r="E24" s="75">
        <v>1.78</v>
      </c>
      <c r="F24" s="30" t="s">
        <v>50</v>
      </c>
      <c r="G24" s="96"/>
      <c r="H24" s="96"/>
      <c r="I24" s="41"/>
    </row>
    <row r="25" spans="1:9" ht="15">
      <c r="A25" s="27" t="s">
        <v>477</v>
      </c>
      <c r="B25" s="134" t="s">
        <v>123</v>
      </c>
      <c r="C25" s="110">
        <v>109201</v>
      </c>
      <c r="D25" s="29">
        <v>390.99</v>
      </c>
      <c r="E25" s="75">
        <v>1.77</v>
      </c>
      <c r="F25" s="30" t="s">
        <v>478</v>
      </c>
      <c r="G25" s="96"/>
      <c r="H25" s="96"/>
      <c r="I25" s="41"/>
    </row>
    <row r="26" spans="1:9" ht="15">
      <c r="A26" s="27" t="s">
        <v>246</v>
      </c>
      <c r="B26" s="134" t="s">
        <v>123</v>
      </c>
      <c r="C26" s="110">
        <v>59977</v>
      </c>
      <c r="D26" s="29">
        <v>367.84</v>
      </c>
      <c r="E26" s="75">
        <v>1.66</v>
      </c>
      <c r="F26" s="30" t="s">
        <v>100</v>
      </c>
      <c r="G26" s="96"/>
      <c r="H26" s="96"/>
      <c r="I26" s="41"/>
    </row>
    <row r="27" spans="1:9" ht="15">
      <c r="A27" s="27" t="s">
        <v>381</v>
      </c>
      <c r="B27" s="134" t="s">
        <v>132</v>
      </c>
      <c r="C27" s="110">
        <v>337100</v>
      </c>
      <c r="D27" s="29">
        <v>365.92</v>
      </c>
      <c r="E27" s="75">
        <v>1.65</v>
      </c>
      <c r="F27" s="30" t="s">
        <v>38</v>
      </c>
      <c r="G27" s="96"/>
      <c r="H27" s="96"/>
      <c r="I27" s="41"/>
    </row>
    <row r="28" spans="1:9" ht="15">
      <c r="A28" s="27" t="s">
        <v>243</v>
      </c>
      <c r="B28" s="134" t="s">
        <v>113</v>
      </c>
      <c r="C28" s="110">
        <v>109169</v>
      </c>
      <c r="D28" s="29">
        <v>362.5</v>
      </c>
      <c r="E28" s="75">
        <v>1.64</v>
      </c>
      <c r="F28" s="30" t="s">
        <v>249</v>
      </c>
      <c r="G28" s="96"/>
      <c r="H28" s="96"/>
      <c r="I28" s="41"/>
    </row>
    <row r="29" spans="1:9" ht="15">
      <c r="A29" s="27" t="s">
        <v>345</v>
      </c>
      <c r="B29" s="134" t="s">
        <v>122</v>
      </c>
      <c r="C29" s="110">
        <v>52728</v>
      </c>
      <c r="D29" s="29">
        <v>358.79</v>
      </c>
      <c r="E29" s="75">
        <v>1.62</v>
      </c>
      <c r="F29" s="30" t="s">
        <v>92</v>
      </c>
      <c r="G29" s="96"/>
      <c r="H29" s="96"/>
      <c r="I29" s="41"/>
    </row>
    <row r="30" spans="1:9" ht="15">
      <c r="A30" s="27" t="s">
        <v>347</v>
      </c>
      <c r="B30" s="134" t="s">
        <v>123</v>
      </c>
      <c r="C30" s="110">
        <v>28800</v>
      </c>
      <c r="D30" s="29">
        <v>356.26</v>
      </c>
      <c r="E30" s="75">
        <v>1.61</v>
      </c>
      <c r="F30" s="30" t="s">
        <v>97</v>
      </c>
      <c r="G30" s="96"/>
      <c r="H30" s="96"/>
      <c r="I30" s="41"/>
    </row>
    <row r="31" spans="1:9" ht="15">
      <c r="A31" s="27" t="s">
        <v>167</v>
      </c>
      <c r="B31" s="134" t="s">
        <v>124</v>
      </c>
      <c r="C31" s="110">
        <v>601700</v>
      </c>
      <c r="D31" s="29">
        <v>353.2</v>
      </c>
      <c r="E31" s="75">
        <v>1.6</v>
      </c>
      <c r="F31" s="30" t="s">
        <v>172</v>
      </c>
      <c r="G31" s="96"/>
      <c r="H31" s="96"/>
      <c r="I31" s="41"/>
    </row>
    <row r="32" spans="1:9" ht="15">
      <c r="A32" s="27" t="s">
        <v>346</v>
      </c>
      <c r="B32" s="134" t="s">
        <v>123</v>
      </c>
      <c r="C32" s="110">
        <v>68846</v>
      </c>
      <c r="D32" s="29">
        <v>349.29</v>
      </c>
      <c r="E32" s="75">
        <v>1.58</v>
      </c>
      <c r="F32" s="30" t="s">
        <v>349</v>
      </c>
      <c r="G32" s="96"/>
      <c r="H32" s="96"/>
      <c r="I32" s="41"/>
    </row>
    <row r="33" spans="1:9" ht="15">
      <c r="A33" s="27" t="s">
        <v>193</v>
      </c>
      <c r="B33" s="134" t="s">
        <v>123</v>
      </c>
      <c r="C33" s="110">
        <v>28211</v>
      </c>
      <c r="D33" s="29">
        <v>332.4</v>
      </c>
      <c r="E33" s="75">
        <v>1.5</v>
      </c>
      <c r="F33" s="30" t="s">
        <v>84</v>
      </c>
      <c r="G33" s="96"/>
      <c r="H33" s="96"/>
      <c r="I33" s="41"/>
    </row>
    <row r="34" spans="1:9" ht="15">
      <c r="A34" s="27" t="s">
        <v>393</v>
      </c>
      <c r="B34" s="134" t="s">
        <v>124</v>
      </c>
      <c r="C34" s="110">
        <v>120000</v>
      </c>
      <c r="D34" s="29">
        <v>332.16</v>
      </c>
      <c r="E34" s="75">
        <v>1.5</v>
      </c>
      <c r="F34" s="30" t="s">
        <v>401</v>
      </c>
      <c r="G34" s="96"/>
      <c r="H34" s="96"/>
      <c r="I34" s="41"/>
    </row>
    <row r="35" spans="1:9" ht="15">
      <c r="A35" s="27" t="s">
        <v>460</v>
      </c>
      <c r="B35" s="134" t="s">
        <v>250</v>
      </c>
      <c r="C35" s="110">
        <v>174183</v>
      </c>
      <c r="D35" s="29">
        <v>320.58</v>
      </c>
      <c r="E35" s="75">
        <v>1.45</v>
      </c>
      <c r="F35" s="30" t="s">
        <v>461</v>
      </c>
      <c r="G35" s="96"/>
      <c r="H35" s="96"/>
      <c r="I35" s="41"/>
    </row>
    <row r="36" spans="1:9" ht="15">
      <c r="A36" s="27" t="s">
        <v>413</v>
      </c>
      <c r="B36" s="134" t="s">
        <v>124</v>
      </c>
      <c r="C36" s="110">
        <v>158314</v>
      </c>
      <c r="D36" s="29">
        <v>316.79</v>
      </c>
      <c r="E36" s="75">
        <v>1.43</v>
      </c>
      <c r="F36" s="30" t="s">
        <v>415</v>
      </c>
      <c r="G36" s="96"/>
      <c r="H36" s="96"/>
      <c r="I36" s="41"/>
    </row>
    <row r="37" spans="1:9" ht="15">
      <c r="A37" s="27" t="s">
        <v>513</v>
      </c>
      <c r="B37" s="134" t="s">
        <v>430</v>
      </c>
      <c r="C37" s="110">
        <v>112600</v>
      </c>
      <c r="D37" s="29">
        <v>308.02</v>
      </c>
      <c r="E37" s="75">
        <v>1.39</v>
      </c>
      <c r="F37" s="30" t="s">
        <v>514</v>
      </c>
      <c r="G37" s="96"/>
      <c r="H37" s="96"/>
      <c r="I37" s="41"/>
    </row>
    <row r="38" spans="1:9" ht="15">
      <c r="A38" s="27" t="s">
        <v>339</v>
      </c>
      <c r="B38" s="134" t="s">
        <v>113</v>
      </c>
      <c r="C38" s="110">
        <v>214100</v>
      </c>
      <c r="D38" s="29">
        <v>296.64</v>
      </c>
      <c r="E38" s="75">
        <v>1.34</v>
      </c>
      <c r="F38" s="30" t="s">
        <v>106</v>
      </c>
      <c r="G38" s="96"/>
      <c r="H38" s="96"/>
      <c r="I38" s="41"/>
    </row>
    <row r="39" spans="1:9" ht="15">
      <c r="A39" s="27" t="s">
        <v>416</v>
      </c>
      <c r="B39" s="134" t="s">
        <v>113</v>
      </c>
      <c r="C39" s="110">
        <v>394600</v>
      </c>
      <c r="D39" s="29">
        <v>290.43</v>
      </c>
      <c r="E39" s="75">
        <v>1.31</v>
      </c>
      <c r="F39" s="30" t="s">
        <v>417</v>
      </c>
      <c r="G39" s="96"/>
      <c r="H39" s="96"/>
      <c r="I39" s="41"/>
    </row>
    <row r="40" spans="1:9" ht="15">
      <c r="A40" s="27" t="s">
        <v>382</v>
      </c>
      <c r="B40" s="134" t="s">
        <v>127</v>
      </c>
      <c r="C40" s="110">
        <v>50000</v>
      </c>
      <c r="D40" s="29">
        <v>283.98</v>
      </c>
      <c r="E40" s="75">
        <v>1.28</v>
      </c>
      <c r="F40" s="30" t="s">
        <v>385</v>
      </c>
      <c r="G40" s="96"/>
      <c r="H40" s="96"/>
      <c r="I40" s="41"/>
    </row>
    <row r="41" spans="1:9" ht="15">
      <c r="A41" s="27" t="s">
        <v>435</v>
      </c>
      <c r="B41" s="134" t="s">
        <v>436</v>
      </c>
      <c r="C41" s="110">
        <v>253200</v>
      </c>
      <c r="D41" s="29">
        <v>282.82</v>
      </c>
      <c r="E41" s="75">
        <v>1.28</v>
      </c>
      <c r="F41" s="30" t="s">
        <v>438</v>
      </c>
      <c r="G41" s="96"/>
      <c r="H41" s="96"/>
      <c r="I41" s="41"/>
    </row>
    <row r="42" spans="1:9" ht="15">
      <c r="A42" s="27" t="s">
        <v>286</v>
      </c>
      <c r="B42" s="134" t="s">
        <v>127</v>
      </c>
      <c r="C42" s="110">
        <v>49825</v>
      </c>
      <c r="D42" s="29">
        <v>276.73</v>
      </c>
      <c r="E42" s="75">
        <v>1.25</v>
      </c>
      <c r="F42" s="30" t="s">
        <v>290</v>
      </c>
      <c r="G42" s="96"/>
      <c r="H42" s="96"/>
      <c r="I42" s="41"/>
    </row>
    <row r="43" spans="1:9" ht="15">
      <c r="A43" s="27" t="s">
        <v>441</v>
      </c>
      <c r="B43" s="134" t="s">
        <v>111</v>
      </c>
      <c r="C43" s="110">
        <v>63200</v>
      </c>
      <c r="D43" s="29">
        <v>262.98</v>
      </c>
      <c r="E43" s="75">
        <v>1.19</v>
      </c>
      <c r="F43" s="30" t="s">
        <v>442</v>
      </c>
      <c r="G43" s="96"/>
      <c r="H43" s="96"/>
      <c r="I43" s="41"/>
    </row>
    <row r="44" spans="1:9" ht="15">
      <c r="A44" s="27" t="s">
        <v>574</v>
      </c>
      <c r="B44" s="134" t="s">
        <v>125</v>
      </c>
      <c r="C44" s="110">
        <v>197000</v>
      </c>
      <c r="D44" s="29">
        <v>260.63</v>
      </c>
      <c r="E44" s="75">
        <v>1.18</v>
      </c>
      <c r="F44" s="30" t="s">
        <v>502</v>
      </c>
      <c r="G44" s="96"/>
      <c r="H44" s="96"/>
      <c r="I44" s="41"/>
    </row>
    <row r="45" spans="1:9" ht="15">
      <c r="A45" s="27" t="s">
        <v>234</v>
      </c>
      <c r="B45" s="134" t="s">
        <v>124</v>
      </c>
      <c r="C45" s="110">
        <v>4700</v>
      </c>
      <c r="D45" s="29">
        <v>255.6</v>
      </c>
      <c r="E45" s="75">
        <v>1.16</v>
      </c>
      <c r="F45" s="30" t="s">
        <v>88</v>
      </c>
      <c r="G45" s="96"/>
      <c r="H45" s="96"/>
      <c r="I45" s="41"/>
    </row>
    <row r="46" spans="1:9" ht="15">
      <c r="A46" s="27" t="s">
        <v>465</v>
      </c>
      <c r="B46" s="134" t="s">
        <v>250</v>
      </c>
      <c r="C46" s="110">
        <v>75000</v>
      </c>
      <c r="D46" s="29">
        <v>250.76</v>
      </c>
      <c r="E46" s="75">
        <v>1.13</v>
      </c>
      <c r="F46" s="30" t="s">
        <v>469</v>
      </c>
      <c r="G46" s="96"/>
      <c r="H46" s="96"/>
      <c r="I46" s="41"/>
    </row>
    <row r="47" spans="1:9" ht="15">
      <c r="A47" s="27" t="s">
        <v>288</v>
      </c>
      <c r="B47" s="134" t="s">
        <v>127</v>
      </c>
      <c r="C47" s="110">
        <v>162223</v>
      </c>
      <c r="D47" s="29">
        <v>241.87</v>
      </c>
      <c r="E47" s="75">
        <v>1.09</v>
      </c>
      <c r="F47" s="30" t="s">
        <v>292</v>
      </c>
      <c r="G47" s="96"/>
      <c r="H47" s="96"/>
      <c r="I47" s="41"/>
    </row>
    <row r="48" spans="1:9" ht="15">
      <c r="A48" s="27" t="s">
        <v>475</v>
      </c>
      <c r="B48" s="134" t="s">
        <v>119</v>
      </c>
      <c r="C48" s="110">
        <v>162200</v>
      </c>
      <c r="D48" s="29">
        <v>235.43</v>
      </c>
      <c r="E48" s="75">
        <v>1.06</v>
      </c>
      <c r="F48" s="30" t="s">
        <v>476</v>
      </c>
      <c r="G48" s="96"/>
      <c r="H48" s="96"/>
      <c r="I48" s="41"/>
    </row>
    <row r="49" spans="1:9" ht="15">
      <c r="A49" s="27" t="s">
        <v>194</v>
      </c>
      <c r="B49" s="134" t="s">
        <v>123</v>
      </c>
      <c r="C49" s="110">
        <v>19000</v>
      </c>
      <c r="D49" s="29">
        <v>228.8</v>
      </c>
      <c r="E49" s="75">
        <v>1.03</v>
      </c>
      <c r="F49" s="30" t="s">
        <v>67</v>
      </c>
      <c r="G49" s="96"/>
      <c r="H49" s="96"/>
      <c r="I49" s="41"/>
    </row>
    <row r="50" spans="1:9" ht="15">
      <c r="A50" s="27" t="s">
        <v>575</v>
      </c>
      <c r="B50" s="134" t="s">
        <v>115</v>
      </c>
      <c r="C50" s="110">
        <v>36172</v>
      </c>
      <c r="D50" s="29">
        <v>205.8</v>
      </c>
      <c r="E50" s="75">
        <v>0.93</v>
      </c>
      <c r="F50" s="30" t="s">
        <v>576</v>
      </c>
      <c r="G50" s="96"/>
      <c r="H50" s="96"/>
      <c r="I50" s="41"/>
    </row>
    <row r="51" spans="1:9" ht="15">
      <c r="A51" s="27" t="s">
        <v>158</v>
      </c>
      <c r="B51" s="134" t="s">
        <v>116</v>
      </c>
      <c r="C51" s="110">
        <v>52400</v>
      </c>
      <c r="D51" s="29">
        <v>184.13</v>
      </c>
      <c r="E51" s="75">
        <v>0.83</v>
      </c>
      <c r="F51" s="30" t="s">
        <v>48</v>
      </c>
      <c r="G51" s="96"/>
      <c r="H51" s="96"/>
      <c r="I51" s="41"/>
    </row>
    <row r="52" spans="1:9" ht="15">
      <c r="A52" s="27" t="s">
        <v>198</v>
      </c>
      <c r="B52" s="134" t="s">
        <v>126</v>
      </c>
      <c r="C52" s="110">
        <v>64840</v>
      </c>
      <c r="D52" s="29">
        <v>154.19</v>
      </c>
      <c r="E52" s="75">
        <v>0.7</v>
      </c>
      <c r="F52" s="30" t="s">
        <v>75</v>
      </c>
      <c r="G52" s="96"/>
      <c r="H52" s="96"/>
      <c r="I52" s="41"/>
    </row>
    <row r="53" spans="1:9" ht="15">
      <c r="A53" s="27" t="s">
        <v>165</v>
      </c>
      <c r="B53" s="134" t="s">
        <v>123</v>
      </c>
      <c r="C53" s="110">
        <v>69265</v>
      </c>
      <c r="D53" s="29">
        <v>151.34</v>
      </c>
      <c r="E53" s="75">
        <v>0.68</v>
      </c>
      <c r="F53" s="30" t="s">
        <v>49</v>
      </c>
      <c r="G53" s="96"/>
      <c r="H53" s="96"/>
      <c r="I53" s="41"/>
    </row>
    <row r="54" spans="1:9" ht="15">
      <c r="A54" s="27" t="s">
        <v>489</v>
      </c>
      <c r="B54" s="134" t="s">
        <v>123</v>
      </c>
      <c r="C54" s="110">
        <v>197000</v>
      </c>
      <c r="D54" s="29">
        <v>130.12</v>
      </c>
      <c r="E54" s="75">
        <v>0.59</v>
      </c>
      <c r="F54" s="30" t="s">
        <v>73</v>
      </c>
      <c r="G54" s="96"/>
      <c r="H54" s="96"/>
      <c r="I54" s="41"/>
    </row>
    <row r="55" spans="1:9" ht="15">
      <c r="A55" s="27" t="s">
        <v>452</v>
      </c>
      <c r="B55" s="134" t="s">
        <v>112</v>
      </c>
      <c r="C55" s="110">
        <v>40208</v>
      </c>
      <c r="D55" s="29">
        <v>115.2</v>
      </c>
      <c r="E55" s="75">
        <v>0.52</v>
      </c>
      <c r="F55" s="30" t="s">
        <v>453</v>
      </c>
      <c r="G55" s="96"/>
      <c r="H55" s="96"/>
      <c r="I55" s="41"/>
    </row>
    <row r="56" spans="1:7" s="34" customFormat="1" ht="15">
      <c r="A56" s="22" t="s">
        <v>8</v>
      </c>
      <c r="B56" s="22"/>
      <c r="C56" s="111"/>
      <c r="D56" s="32">
        <f>SUM(D8:D55)</f>
        <v>19894.679999999997</v>
      </c>
      <c r="E56" s="32">
        <f>SUM(E8:E55)</f>
        <v>89.88000000000004</v>
      </c>
      <c r="F56" s="33"/>
      <c r="G56" s="97"/>
    </row>
    <row r="57" spans="1:7" s="34" customFormat="1" ht="15">
      <c r="A57" s="22" t="s">
        <v>9</v>
      </c>
      <c r="B57" s="22"/>
      <c r="C57" s="111"/>
      <c r="D57" s="119"/>
      <c r="E57" s="119"/>
      <c r="F57" s="33"/>
      <c r="G57" s="97"/>
    </row>
    <row r="58" spans="1:7" s="34" customFormat="1" ht="15">
      <c r="A58" s="22" t="s">
        <v>96</v>
      </c>
      <c r="B58" s="22"/>
      <c r="C58" s="111"/>
      <c r="D58" s="119"/>
      <c r="E58" s="119"/>
      <c r="F58" s="33"/>
      <c r="G58" s="97"/>
    </row>
    <row r="59" spans="1:7" s="34" customFormat="1" ht="15">
      <c r="A59" s="22" t="s">
        <v>25</v>
      </c>
      <c r="B59" s="22"/>
      <c r="C59" s="111"/>
      <c r="D59" s="119"/>
      <c r="E59" s="119"/>
      <c r="F59" s="30"/>
      <c r="G59" s="97"/>
    </row>
    <row r="60" spans="1:7" s="34" customFormat="1" ht="15">
      <c r="A60" s="27" t="s">
        <v>340</v>
      </c>
      <c r="B60" s="27" t="s">
        <v>341</v>
      </c>
      <c r="C60" s="110">
        <v>32900</v>
      </c>
      <c r="D60" s="29">
        <v>3.33</v>
      </c>
      <c r="E60" s="29">
        <v>0.02</v>
      </c>
      <c r="F60" s="30" t="s">
        <v>342</v>
      </c>
      <c r="G60" s="97"/>
    </row>
    <row r="61" spans="1:7" s="34" customFormat="1" ht="15">
      <c r="A61" s="27" t="s">
        <v>340</v>
      </c>
      <c r="B61" s="27" t="s">
        <v>341</v>
      </c>
      <c r="C61" s="110">
        <v>18800</v>
      </c>
      <c r="D61" s="29">
        <v>1.92</v>
      </c>
      <c r="E61" s="29">
        <v>0.01</v>
      </c>
      <c r="F61" s="30" t="s">
        <v>343</v>
      </c>
      <c r="G61" s="97"/>
    </row>
    <row r="62" spans="1:7" s="34" customFormat="1" ht="15">
      <c r="A62" s="27" t="s">
        <v>340</v>
      </c>
      <c r="B62" s="27" t="s">
        <v>341</v>
      </c>
      <c r="C62" s="110">
        <v>14100</v>
      </c>
      <c r="D62" s="29">
        <v>1.45</v>
      </c>
      <c r="E62" s="29">
        <v>0.01</v>
      </c>
      <c r="F62" s="30" t="s">
        <v>344</v>
      </c>
      <c r="G62" s="97"/>
    </row>
    <row r="63" spans="1:7" s="34" customFormat="1" ht="15">
      <c r="A63" s="22" t="s">
        <v>8</v>
      </c>
      <c r="B63" s="22"/>
      <c r="C63" s="111"/>
      <c r="D63" s="32">
        <f>SUM(D60:D62)</f>
        <v>6.7</v>
      </c>
      <c r="E63" s="32">
        <f>SUM(E60:E62)</f>
        <v>0.04</v>
      </c>
      <c r="F63" s="33"/>
      <c r="G63" s="97"/>
    </row>
    <row r="64" spans="1:6" ht="15">
      <c r="A64" s="22" t="s">
        <v>10</v>
      </c>
      <c r="B64" s="22"/>
      <c r="C64" s="135"/>
      <c r="D64" s="29"/>
      <c r="E64" s="75"/>
      <c r="F64" s="30"/>
    </row>
    <row r="65" spans="1:8" ht="15">
      <c r="A65" s="22" t="s">
        <v>17</v>
      </c>
      <c r="B65" s="22"/>
      <c r="C65" s="136"/>
      <c r="D65" s="29">
        <v>2304.63</v>
      </c>
      <c r="E65" s="29">
        <v>10.41</v>
      </c>
      <c r="F65" s="30"/>
      <c r="G65" s="96"/>
      <c r="H65" s="96"/>
    </row>
    <row r="66" spans="1:8" ht="15">
      <c r="A66" s="22" t="s">
        <v>18</v>
      </c>
      <c r="B66" s="22"/>
      <c r="C66" s="136"/>
      <c r="D66" s="29">
        <v>-77.85</v>
      </c>
      <c r="E66" s="29">
        <v>-0.33</v>
      </c>
      <c r="F66" s="30"/>
      <c r="G66" s="96"/>
      <c r="H66" s="96"/>
    </row>
    <row r="67" spans="1:7" s="34" customFormat="1" ht="15">
      <c r="A67" s="43" t="s">
        <v>11</v>
      </c>
      <c r="B67" s="43"/>
      <c r="C67" s="44"/>
      <c r="D67" s="45">
        <f>D56+D63+D65+D66</f>
        <v>22128.16</v>
      </c>
      <c r="E67" s="45">
        <f>+E56+E65+E66+E63</f>
        <v>100.00000000000004</v>
      </c>
      <c r="F67" s="46"/>
      <c r="G67" s="97"/>
    </row>
    <row r="68" spans="1:7" s="34" customFormat="1" ht="15">
      <c r="A68" s="123" t="s">
        <v>12</v>
      </c>
      <c r="B68" s="137"/>
      <c r="C68" s="120"/>
      <c r="D68" s="121"/>
      <c r="E68" s="121"/>
      <c r="F68" s="122"/>
      <c r="G68" s="97"/>
    </row>
    <row r="69" spans="1:7" s="34" customFormat="1" ht="15">
      <c r="A69" s="49" t="s">
        <v>13</v>
      </c>
      <c r="B69" s="137"/>
      <c r="C69" s="120"/>
      <c r="D69" s="121"/>
      <c r="E69" s="121"/>
      <c r="F69" s="122"/>
      <c r="G69" s="97"/>
    </row>
    <row r="70" spans="1:6" ht="15">
      <c r="A70" s="47" t="s">
        <v>14</v>
      </c>
      <c r="B70" s="93"/>
      <c r="C70" s="48"/>
      <c r="D70" s="48"/>
      <c r="E70" s="93"/>
      <c r="F70" s="2"/>
    </row>
    <row r="71" spans="1:6" ht="32.25" customHeight="1">
      <c r="A71" s="196" t="s">
        <v>526</v>
      </c>
      <c r="B71" s="197"/>
      <c r="C71" s="197"/>
      <c r="D71" s="197"/>
      <c r="E71" s="197"/>
      <c r="F71" s="198"/>
    </row>
    <row r="72" spans="1:6" ht="15" customHeight="1">
      <c r="A72" s="90" t="s">
        <v>15</v>
      </c>
      <c r="B72" s="91"/>
      <c r="C72" s="91"/>
      <c r="D72" s="91"/>
      <c r="E72" s="91"/>
      <c r="F72" s="2"/>
    </row>
    <row r="73" spans="1:6" ht="15" customHeight="1">
      <c r="A73" s="196" t="s">
        <v>515</v>
      </c>
      <c r="B73" s="197"/>
      <c r="C73" s="197"/>
      <c r="D73" s="197"/>
      <c r="E73" s="197"/>
      <c r="F73" s="198"/>
    </row>
    <row r="74" spans="1:6" ht="65.25" customHeight="1">
      <c r="A74" s="196"/>
      <c r="B74" s="197"/>
      <c r="C74" s="197"/>
      <c r="D74" s="197"/>
      <c r="E74" s="197"/>
      <c r="F74" s="198"/>
    </row>
    <row r="75" spans="1:6" ht="15">
      <c r="A75" s="92" t="s">
        <v>294</v>
      </c>
      <c r="B75" s="93"/>
      <c r="C75" s="93"/>
      <c r="D75" s="93"/>
      <c r="E75" s="93"/>
      <c r="F75" s="2"/>
    </row>
    <row r="76" spans="1:6" s="52" customFormat="1" ht="15" customHeight="1">
      <c r="A76" s="51" t="s">
        <v>16</v>
      </c>
      <c r="B76" s="209" t="s">
        <v>521</v>
      </c>
      <c r="C76" s="210"/>
      <c r="D76" s="201" t="s">
        <v>525</v>
      </c>
      <c r="E76" s="202"/>
      <c r="F76" s="203"/>
    </row>
    <row r="77" spans="1:6" s="52" customFormat="1" ht="15">
      <c r="A77" s="53" t="s">
        <v>367</v>
      </c>
      <c r="B77" s="219">
        <v>10.26</v>
      </c>
      <c r="C77" s="220"/>
      <c r="D77" s="219">
        <v>10.42</v>
      </c>
      <c r="E77" s="220"/>
      <c r="F77" s="221"/>
    </row>
    <row r="78" spans="1:6" s="52" customFormat="1" ht="15">
      <c r="A78" s="54" t="s">
        <v>368</v>
      </c>
      <c r="B78" s="219">
        <v>10.26</v>
      </c>
      <c r="C78" s="220"/>
      <c r="D78" s="219">
        <v>10.42</v>
      </c>
      <c r="E78" s="220"/>
      <c r="F78" s="221"/>
    </row>
    <row r="79" spans="1:6" s="52" customFormat="1" ht="15">
      <c r="A79" s="54" t="s">
        <v>369</v>
      </c>
      <c r="B79" s="219">
        <v>10.49</v>
      </c>
      <c r="C79" s="220"/>
      <c r="D79" s="219">
        <v>10.65</v>
      </c>
      <c r="E79" s="220"/>
      <c r="F79" s="221"/>
    </row>
    <row r="80" spans="1:6" s="52" customFormat="1" ht="15">
      <c r="A80" s="54" t="s">
        <v>370</v>
      </c>
      <c r="B80" s="219">
        <v>10.49</v>
      </c>
      <c r="C80" s="220"/>
      <c r="D80" s="219">
        <v>10.65</v>
      </c>
      <c r="E80" s="220"/>
      <c r="F80" s="221"/>
    </row>
    <row r="81" spans="1:6" s="70" customFormat="1" ht="15">
      <c r="A81" s="92" t="s">
        <v>537</v>
      </c>
      <c r="B81" s="93"/>
      <c r="C81" s="93"/>
      <c r="D81" s="93"/>
      <c r="E81" s="93"/>
      <c r="F81" s="2"/>
    </row>
    <row r="82" spans="1:6" s="70" customFormat="1" ht="18" customHeight="1">
      <c r="A82" s="92" t="s">
        <v>538</v>
      </c>
      <c r="B82" s="93"/>
      <c r="C82" s="93"/>
      <c r="D82" s="93"/>
      <c r="E82" s="93"/>
      <c r="F82" s="2"/>
    </row>
    <row r="83" spans="1:6" s="70" customFormat="1" ht="15">
      <c r="A83" s="207" t="s">
        <v>539</v>
      </c>
      <c r="B83" s="208"/>
      <c r="C83" s="208"/>
      <c r="D83" s="208"/>
      <c r="E83" s="208"/>
      <c r="F83" s="2"/>
    </row>
    <row r="84" spans="1:6" s="70" customFormat="1" ht="15">
      <c r="A84" s="49" t="s">
        <v>540</v>
      </c>
      <c r="B84" s="93"/>
      <c r="C84" s="93"/>
      <c r="D84" s="93"/>
      <c r="E84" s="93"/>
      <c r="F84" s="2"/>
    </row>
    <row r="85" spans="1:6" s="147" customFormat="1" ht="15">
      <c r="A85" s="150" t="s">
        <v>543</v>
      </c>
      <c r="B85" s="151"/>
      <c r="C85" s="151"/>
      <c r="D85" s="151"/>
      <c r="E85" s="151"/>
      <c r="F85" s="146"/>
    </row>
    <row r="86" spans="1:6" s="147" customFormat="1" ht="15">
      <c r="A86" s="161" t="s">
        <v>542</v>
      </c>
      <c r="B86" s="161"/>
      <c r="C86" s="161"/>
      <c r="D86" s="161"/>
      <c r="E86" s="161"/>
      <c r="F86" s="149"/>
    </row>
    <row r="87" ht="15">
      <c r="A87" s="178" t="s">
        <v>534</v>
      </c>
    </row>
  </sheetData>
  <sheetProtection/>
  <mergeCells count="13">
    <mergeCell ref="A71:F71"/>
    <mergeCell ref="B76:C76"/>
    <mergeCell ref="D76:F76"/>
    <mergeCell ref="A73:F74"/>
    <mergeCell ref="D78:F78"/>
    <mergeCell ref="B77:C77"/>
    <mergeCell ref="B78:C78"/>
    <mergeCell ref="B80:C80"/>
    <mergeCell ref="D77:F77"/>
    <mergeCell ref="D79:F79"/>
    <mergeCell ref="D80:F80"/>
    <mergeCell ref="A83:E83"/>
    <mergeCell ref="B79:C79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57421875" style="1" customWidth="1"/>
    <col min="2" max="2" width="29.140625" style="1" customWidth="1"/>
    <col min="3" max="3" width="14.421875" style="1" customWidth="1"/>
    <col min="4" max="4" width="16.28125" style="1" customWidth="1"/>
    <col min="5" max="5" width="17.7109375" style="1" customWidth="1"/>
    <col min="6" max="6" width="18.00390625" style="55" customWidth="1"/>
    <col min="7" max="7" width="11.7109375" style="1" bestFit="1" customWidth="1"/>
    <col min="8" max="8" width="10.1406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300</v>
      </c>
      <c r="B2" s="4"/>
      <c r="C2" s="5"/>
      <c r="D2" s="6"/>
      <c r="E2" s="6"/>
      <c r="F2" s="2"/>
    </row>
    <row r="3" spans="1:6" ht="15">
      <c r="A3" s="3" t="s">
        <v>552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9"/>
      <c r="D7" s="20"/>
      <c r="E7" s="23"/>
      <c r="F7" s="30"/>
    </row>
    <row r="8" spans="1:7" ht="15">
      <c r="A8" s="27" t="s">
        <v>287</v>
      </c>
      <c r="B8" s="27" t="s">
        <v>117</v>
      </c>
      <c r="C8" s="110">
        <v>1155800</v>
      </c>
      <c r="D8" s="29">
        <v>1259.24</v>
      </c>
      <c r="E8" s="75">
        <v>2.95</v>
      </c>
      <c r="F8" s="30" t="s">
        <v>291</v>
      </c>
      <c r="G8" s="96"/>
    </row>
    <row r="9" spans="1:7" ht="15">
      <c r="A9" s="27" t="s">
        <v>450</v>
      </c>
      <c r="B9" s="27" t="s">
        <v>110</v>
      </c>
      <c r="C9" s="110">
        <v>2538823</v>
      </c>
      <c r="D9" s="29">
        <v>1203.4</v>
      </c>
      <c r="E9" s="75">
        <v>2.82</v>
      </c>
      <c r="F9" s="30" t="s">
        <v>451</v>
      </c>
      <c r="G9" s="96"/>
    </row>
    <row r="10" spans="1:7" ht="15">
      <c r="A10" s="27" t="s">
        <v>480</v>
      </c>
      <c r="B10" s="27" t="s">
        <v>122</v>
      </c>
      <c r="C10" s="110">
        <v>113300</v>
      </c>
      <c r="D10" s="29">
        <v>1123.94</v>
      </c>
      <c r="E10" s="75">
        <v>2.63</v>
      </c>
      <c r="F10" s="30" t="s">
        <v>482</v>
      </c>
      <c r="G10" s="96"/>
    </row>
    <row r="11" spans="1:7" ht="15">
      <c r="A11" s="27" t="s">
        <v>312</v>
      </c>
      <c r="B11" s="27" t="s">
        <v>130</v>
      </c>
      <c r="C11" s="110">
        <v>113318</v>
      </c>
      <c r="D11" s="29">
        <v>1104.62</v>
      </c>
      <c r="E11" s="75">
        <v>2.59</v>
      </c>
      <c r="F11" s="30" t="s">
        <v>334</v>
      </c>
      <c r="G11" s="96"/>
    </row>
    <row r="12" spans="1:7" ht="15">
      <c r="A12" s="27" t="s">
        <v>225</v>
      </c>
      <c r="B12" s="27" t="s">
        <v>114</v>
      </c>
      <c r="C12" s="110">
        <v>72500</v>
      </c>
      <c r="D12" s="29">
        <v>1007.32</v>
      </c>
      <c r="E12" s="75">
        <v>2.36</v>
      </c>
      <c r="F12" s="30" t="s">
        <v>85</v>
      </c>
      <c r="G12" s="96"/>
    </row>
    <row r="13" spans="1:7" ht="15">
      <c r="A13" s="27" t="s">
        <v>305</v>
      </c>
      <c r="B13" s="27" t="s">
        <v>113</v>
      </c>
      <c r="C13" s="110">
        <v>184200</v>
      </c>
      <c r="D13" s="29">
        <v>999.29</v>
      </c>
      <c r="E13" s="75">
        <v>2.34</v>
      </c>
      <c r="F13" s="30" t="s">
        <v>310</v>
      </c>
      <c r="G13" s="96"/>
    </row>
    <row r="14" spans="1:7" ht="15">
      <c r="A14" s="27" t="s">
        <v>149</v>
      </c>
      <c r="B14" s="27" t="s">
        <v>115</v>
      </c>
      <c r="C14" s="110">
        <v>200000</v>
      </c>
      <c r="D14" s="29">
        <v>983.4</v>
      </c>
      <c r="E14" s="75">
        <v>2.31</v>
      </c>
      <c r="F14" s="30" t="s">
        <v>44</v>
      </c>
      <c r="G14" s="96"/>
    </row>
    <row r="15" spans="1:7" ht="15">
      <c r="A15" s="27" t="s">
        <v>175</v>
      </c>
      <c r="B15" s="27" t="s">
        <v>109</v>
      </c>
      <c r="C15" s="110">
        <v>1698425</v>
      </c>
      <c r="D15" s="29">
        <v>889.13</v>
      </c>
      <c r="E15" s="75">
        <v>2.08</v>
      </c>
      <c r="F15" s="30" t="s">
        <v>62</v>
      </c>
      <c r="G15" s="96"/>
    </row>
    <row r="16" spans="1:7" ht="15">
      <c r="A16" s="27" t="s">
        <v>152</v>
      </c>
      <c r="B16" s="27" t="s">
        <v>111</v>
      </c>
      <c r="C16" s="110">
        <v>97200</v>
      </c>
      <c r="D16" s="29">
        <v>881.07</v>
      </c>
      <c r="E16" s="75">
        <v>2.07</v>
      </c>
      <c r="F16" s="30" t="s">
        <v>34</v>
      </c>
      <c r="G16" s="96"/>
    </row>
    <row r="17" spans="1:7" ht="15">
      <c r="A17" s="27" t="s">
        <v>267</v>
      </c>
      <c r="B17" s="27" t="s">
        <v>110</v>
      </c>
      <c r="C17" s="110">
        <v>14000</v>
      </c>
      <c r="D17" s="29">
        <v>867.27</v>
      </c>
      <c r="E17" s="75">
        <v>2.03</v>
      </c>
      <c r="F17" s="30" t="s">
        <v>268</v>
      </c>
      <c r="G17" s="96"/>
    </row>
    <row r="18" spans="1:7" ht="15">
      <c r="A18" s="27" t="s">
        <v>265</v>
      </c>
      <c r="B18" s="27" t="s">
        <v>131</v>
      </c>
      <c r="C18" s="110">
        <v>164100</v>
      </c>
      <c r="D18" s="29">
        <v>852.25</v>
      </c>
      <c r="E18" s="75">
        <v>2</v>
      </c>
      <c r="F18" s="30" t="s">
        <v>95</v>
      </c>
      <c r="G18" s="96"/>
    </row>
    <row r="19" spans="1:7" ht="15">
      <c r="A19" s="27" t="s">
        <v>431</v>
      </c>
      <c r="B19" s="27" t="s">
        <v>113</v>
      </c>
      <c r="C19" s="110">
        <v>434100</v>
      </c>
      <c r="D19" s="29">
        <v>778.56</v>
      </c>
      <c r="E19" s="75">
        <v>1.83</v>
      </c>
      <c r="F19" s="30" t="s">
        <v>433</v>
      </c>
      <c r="G19" s="96"/>
    </row>
    <row r="20" spans="1:7" ht="15">
      <c r="A20" s="27" t="s">
        <v>242</v>
      </c>
      <c r="B20" s="27" t="s">
        <v>123</v>
      </c>
      <c r="C20" s="110">
        <v>702514</v>
      </c>
      <c r="D20" s="29">
        <v>749.58</v>
      </c>
      <c r="E20" s="75">
        <v>1.76</v>
      </c>
      <c r="F20" s="30" t="s">
        <v>248</v>
      </c>
      <c r="G20" s="96"/>
    </row>
    <row r="21" spans="1:7" ht="15">
      <c r="A21" s="27" t="s">
        <v>202</v>
      </c>
      <c r="B21" s="27" t="s">
        <v>112</v>
      </c>
      <c r="C21" s="110">
        <v>113200</v>
      </c>
      <c r="D21" s="29">
        <v>748.14</v>
      </c>
      <c r="E21" s="75">
        <v>1.75</v>
      </c>
      <c r="F21" s="30" t="s">
        <v>72</v>
      </c>
      <c r="G21" s="96"/>
    </row>
    <row r="22" spans="1:7" ht="15">
      <c r="A22" s="27" t="s">
        <v>412</v>
      </c>
      <c r="B22" s="27" t="s">
        <v>122</v>
      </c>
      <c r="C22" s="110">
        <v>698400</v>
      </c>
      <c r="D22" s="29">
        <v>747.99</v>
      </c>
      <c r="E22" s="75">
        <v>1.75</v>
      </c>
      <c r="F22" s="30" t="s">
        <v>414</v>
      </c>
      <c r="G22" s="96"/>
    </row>
    <row r="23" spans="1:7" ht="15">
      <c r="A23" s="27" t="s">
        <v>518</v>
      </c>
      <c r="B23" s="27" t="s">
        <v>112</v>
      </c>
      <c r="C23" s="110">
        <v>139645</v>
      </c>
      <c r="D23" s="29">
        <v>732.09</v>
      </c>
      <c r="E23" s="75">
        <v>1.72</v>
      </c>
      <c r="F23" s="30" t="s">
        <v>516</v>
      </c>
      <c r="G23" s="96"/>
    </row>
    <row r="24" spans="1:7" ht="15">
      <c r="A24" s="27" t="s">
        <v>314</v>
      </c>
      <c r="B24" s="27" t="s">
        <v>114</v>
      </c>
      <c r="C24" s="110">
        <v>75900</v>
      </c>
      <c r="D24" s="29">
        <v>727.35</v>
      </c>
      <c r="E24" s="75">
        <v>1.71</v>
      </c>
      <c r="F24" s="30" t="s">
        <v>318</v>
      </c>
      <c r="G24" s="96"/>
    </row>
    <row r="25" spans="1:7" ht="15">
      <c r="A25" s="27" t="s">
        <v>578</v>
      </c>
      <c r="B25" s="27" t="s">
        <v>579</v>
      </c>
      <c r="C25" s="110">
        <v>112134</v>
      </c>
      <c r="D25" s="29">
        <v>717.94</v>
      </c>
      <c r="E25" s="75">
        <v>1.68</v>
      </c>
      <c r="F25" s="30" t="s">
        <v>581</v>
      </c>
      <c r="G25" s="96"/>
    </row>
    <row r="26" spans="1:7" ht="15">
      <c r="A26" s="27" t="s">
        <v>236</v>
      </c>
      <c r="B26" s="27" t="s">
        <v>110</v>
      </c>
      <c r="C26" s="110">
        <v>69800</v>
      </c>
      <c r="D26" s="29">
        <v>714.75</v>
      </c>
      <c r="E26" s="75">
        <v>1.68</v>
      </c>
      <c r="F26" s="30" t="s">
        <v>91</v>
      </c>
      <c r="G26" s="96"/>
    </row>
    <row r="27" spans="1:7" ht="15">
      <c r="A27" s="27" t="s">
        <v>418</v>
      </c>
      <c r="B27" s="27" t="s">
        <v>114</v>
      </c>
      <c r="C27" s="110">
        <v>45000</v>
      </c>
      <c r="D27" s="29">
        <v>687.47</v>
      </c>
      <c r="E27" s="75">
        <v>1.61</v>
      </c>
      <c r="F27" s="30" t="s">
        <v>101</v>
      </c>
      <c r="G27" s="96"/>
    </row>
    <row r="28" spans="1:7" ht="15">
      <c r="A28" s="27" t="s">
        <v>266</v>
      </c>
      <c r="B28" s="27" t="s">
        <v>110</v>
      </c>
      <c r="C28" s="110">
        <v>24545</v>
      </c>
      <c r="D28" s="29">
        <v>664.24</v>
      </c>
      <c r="E28" s="75">
        <v>1.56</v>
      </c>
      <c r="F28" s="30" t="s">
        <v>93</v>
      </c>
      <c r="G28" s="96"/>
    </row>
    <row r="29" spans="1:7" ht="15">
      <c r="A29" s="27" t="s">
        <v>574</v>
      </c>
      <c r="B29" s="27" t="s">
        <v>125</v>
      </c>
      <c r="C29" s="110">
        <v>500656</v>
      </c>
      <c r="D29" s="29">
        <v>662.37</v>
      </c>
      <c r="E29" s="75">
        <v>1.55</v>
      </c>
      <c r="F29" s="30" t="s">
        <v>502</v>
      </c>
      <c r="G29" s="96"/>
    </row>
    <row r="30" spans="1:7" ht="15">
      <c r="A30" s="27" t="s">
        <v>503</v>
      </c>
      <c r="B30" s="27" t="s">
        <v>122</v>
      </c>
      <c r="C30" s="110">
        <v>170300</v>
      </c>
      <c r="D30" s="29">
        <v>660.68</v>
      </c>
      <c r="E30" s="75">
        <v>1.55</v>
      </c>
      <c r="F30" s="30" t="s">
        <v>504</v>
      </c>
      <c r="G30" s="96"/>
    </row>
    <row r="31" spans="1:7" ht="15">
      <c r="A31" s="27" t="s">
        <v>392</v>
      </c>
      <c r="B31" s="27" t="s">
        <v>120</v>
      </c>
      <c r="C31" s="110">
        <v>27725</v>
      </c>
      <c r="D31" s="29">
        <v>650.94</v>
      </c>
      <c r="E31" s="75">
        <v>1.53</v>
      </c>
      <c r="F31" s="30" t="s">
        <v>399</v>
      </c>
      <c r="G31" s="96"/>
    </row>
    <row r="32" spans="1:7" ht="15">
      <c r="A32" s="27" t="s">
        <v>492</v>
      </c>
      <c r="B32" s="27" t="s">
        <v>112</v>
      </c>
      <c r="C32" s="110">
        <v>45600</v>
      </c>
      <c r="D32" s="29">
        <v>650.12</v>
      </c>
      <c r="E32" s="75">
        <v>1.52</v>
      </c>
      <c r="F32" s="30" t="s">
        <v>494</v>
      </c>
      <c r="G32" s="96"/>
    </row>
    <row r="33" spans="1:7" ht="15">
      <c r="A33" s="27" t="s">
        <v>439</v>
      </c>
      <c r="B33" s="27" t="s">
        <v>250</v>
      </c>
      <c r="C33" s="110">
        <v>123655</v>
      </c>
      <c r="D33" s="29">
        <v>612.09</v>
      </c>
      <c r="E33" s="75">
        <v>1.43</v>
      </c>
      <c r="F33" s="30" t="s">
        <v>440</v>
      </c>
      <c r="G33" s="96"/>
    </row>
    <row r="34" spans="1:7" ht="15">
      <c r="A34" s="27" t="s">
        <v>269</v>
      </c>
      <c r="B34" s="27" t="s">
        <v>125</v>
      </c>
      <c r="C34" s="110">
        <v>47075</v>
      </c>
      <c r="D34" s="29">
        <v>605.05</v>
      </c>
      <c r="E34" s="75">
        <v>1.42</v>
      </c>
      <c r="F34" s="30" t="s">
        <v>272</v>
      </c>
      <c r="G34" s="96"/>
    </row>
    <row r="35" spans="1:7" ht="15">
      <c r="A35" s="27" t="s">
        <v>466</v>
      </c>
      <c r="B35" s="27" t="s">
        <v>110</v>
      </c>
      <c r="C35" s="110">
        <v>311400</v>
      </c>
      <c r="D35" s="29">
        <v>561.14</v>
      </c>
      <c r="E35" s="75">
        <v>1.32</v>
      </c>
      <c r="F35" s="30" t="s">
        <v>470</v>
      </c>
      <c r="G35" s="96"/>
    </row>
    <row r="36" spans="1:7" ht="15">
      <c r="A36" s="27" t="s">
        <v>490</v>
      </c>
      <c r="B36" s="27" t="s">
        <v>491</v>
      </c>
      <c r="C36" s="110">
        <v>59031</v>
      </c>
      <c r="D36" s="29">
        <v>549.28</v>
      </c>
      <c r="E36" s="75">
        <v>1.29</v>
      </c>
      <c r="F36" s="30" t="s">
        <v>493</v>
      </c>
      <c r="G36" s="96"/>
    </row>
    <row r="37" spans="1:7" ht="15">
      <c r="A37" s="27" t="s">
        <v>572</v>
      </c>
      <c r="B37" s="27" t="s">
        <v>114</v>
      </c>
      <c r="C37" s="110">
        <v>1000000</v>
      </c>
      <c r="D37" s="29">
        <v>536.5</v>
      </c>
      <c r="E37" s="75">
        <v>1.26</v>
      </c>
      <c r="F37" s="30" t="s">
        <v>573</v>
      </c>
      <c r="G37" s="96"/>
    </row>
    <row r="38" spans="1:7" ht="15">
      <c r="A38" s="27" t="s">
        <v>434</v>
      </c>
      <c r="B38" s="27" t="s">
        <v>110</v>
      </c>
      <c r="C38" s="110">
        <v>59600</v>
      </c>
      <c r="D38" s="29">
        <v>528.18</v>
      </c>
      <c r="E38" s="75">
        <v>1.24</v>
      </c>
      <c r="F38" s="30" t="s">
        <v>437</v>
      </c>
      <c r="G38" s="96"/>
    </row>
    <row r="39" spans="1:7" ht="15">
      <c r="A39" s="27" t="s">
        <v>137</v>
      </c>
      <c r="B39" s="27" t="s">
        <v>115</v>
      </c>
      <c r="C39" s="110">
        <v>3959</v>
      </c>
      <c r="D39" s="29">
        <v>519.81</v>
      </c>
      <c r="E39" s="75">
        <v>1.22</v>
      </c>
      <c r="F39" s="30" t="s">
        <v>33</v>
      </c>
      <c r="G39" s="96"/>
    </row>
    <row r="40" spans="1:7" ht="15">
      <c r="A40" s="27" t="s">
        <v>313</v>
      </c>
      <c r="B40" s="27" t="s">
        <v>122</v>
      </c>
      <c r="C40" s="110">
        <v>94500</v>
      </c>
      <c r="D40" s="29">
        <v>517.67</v>
      </c>
      <c r="E40" s="75">
        <v>1.21</v>
      </c>
      <c r="F40" s="30" t="s">
        <v>351</v>
      </c>
      <c r="G40" s="96"/>
    </row>
    <row r="41" spans="1:7" ht="15">
      <c r="A41" s="27" t="s">
        <v>243</v>
      </c>
      <c r="B41" s="27" t="s">
        <v>113</v>
      </c>
      <c r="C41" s="110">
        <v>155505</v>
      </c>
      <c r="D41" s="29">
        <v>516.35</v>
      </c>
      <c r="E41" s="75">
        <v>1.21</v>
      </c>
      <c r="F41" s="30" t="s">
        <v>249</v>
      </c>
      <c r="G41" s="96"/>
    </row>
    <row r="42" spans="1:7" ht="15">
      <c r="A42" s="27" t="s">
        <v>176</v>
      </c>
      <c r="B42" s="27" t="s">
        <v>121</v>
      </c>
      <c r="C42" s="110">
        <v>12981</v>
      </c>
      <c r="D42" s="29">
        <v>513.81</v>
      </c>
      <c r="E42" s="75">
        <v>1.2</v>
      </c>
      <c r="F42" s="30" t="s">
        <v>64</v>
      </c>
      <c r="G42" s="96"/>
    </row>
    <row r="43" spans="1:7" ht="15">
      <c r="A43" s="27" t="s">
        <v>559</v>
      </c>
      <c r="B43" s="27" t="s">
        <v>128</v>
      </c>
      <c r="C43" s="110">
        <v>384870</v>
      </c>
      <c r="D43" s="29">
        <v>508.22</v>
      </c>
      <c r="E43" s="75">
        <v>1.19</v>
      </c>
      <c r="F43" s="30" t="s">
        <v>558</v>
      </c>
      <c r="G43" s="96"/>
    </row>
    <row r="44" spans="1:7" ht="15">
      <c r="A44" s="27" t="s">
        <v>246</v>
      </c>
      <c r="B44" s="27" t="s">
        <v>123</v>
      </c>
      <c r="C44" s="110">
        <v>82800</v>
      </c>
      <c r="D44" s="29">
        <v>507.81</v>
      </c>
      <c r="E44" s="75">
        <v>1.19</v>
      </c>
      <c r="F44" s="30" t="s">
        <v>100</v>
      </c>
      <c r="G44" s="96"/>
    </row>
    <row r="45" spans="1:7" ht="15">
      <c r="A45" s="27" t="s">
        <v>413</v>
      </c>
      <c r="B45" s="27" t="s">
        <v>124</v>
      </c>
      <c r="C45" s="110">
        <v>240900</v>
      </c>
      <c r="D45" s="29">
        <v>482.04</v>
      </c>
      <c r="E45" s="75">
        <v>1.13</v>
      </c>
      <c r="F45" s="30" t="s">
        <v>415</v>
      </c>
      <c r="G45" s="96"/>
    </row>
    <row r="46" spans="1:7" ht="15">
      <c r="A46" s="27" t="s">
        <v>233</v>
      </c>
      <c r="B46" s="27" t="s">
        <v>109</v>
      </c>
      <c r="C46" s="110">
        <v>101600</v>
      </c>
      <c r="D46" s="29">
        <v>479.45</v>
      </c>
      <c r="E46" s="75">
        <v>1.12</v>
      </c>
      <c r="F46" s="30" t="s">
        <v>238</v>
      </c>
      <c r="G46" s="96"/>
    </row>
    <row r="47" spans="1:7" ht="15">
      <c r="A47" s="27" t="s">
        <v>252</v>
      </c>
      <c r="B47" s="27" t="s">
        <v>110</v>
      </c>
      <c r="C47" s="110">
        <v>169300</v>
      </c>
      <c r="D47" s="29">
        <v>478.78</v>
      </c>
      <c r="E47" s="75">
        <v>1.12</v>
      </c>
      <c r="F47" s="30" t="s">
        <v>338</v>
      </c>
      <c r="G47" s="96"/>
    </row>
    <row r="48" spans="1:7" ht="15">
      <c r="A48" s="27" t="s">
        <v>142</v>
      </c>
      <c r="B48" s="27" t="s">
        <v>118</v>
      </c>
      <c r="C48" s="110">
        <v>43000</v>
      </c>
      <c r="D48" s="29">
        <v>472.76</v>
      </c>
      <c r="E48" s="75">
        <v>1.11</v>
      </c>
      <c r="F48" s="30" t="s">
        <v>46</v>
      </c>
      <c r="G48" s="96"/>
    </row>
    <row r="49" spans="1:7" ht="15">
      <c r="A49" s="27" t="s">
        <v>327</v>
      </c>
      <c r="B49" s="27" t="s">
        <v>131</v>
      </c>
      <c r="C49" s="110">
        <v>94959</v>
      </c>
      <c r="D49" s="29">
        <v>462.88</v>
      </c>
      <c r="E49" s="75">
        <v>1.09</v>
      </c>
      <c r="F49" s="30" t="s">
        <v>335</v>
      </c>
      <c r="G49" s="96"/>
    </row>
    <row r="50" spans="1:7" ht="15">
      <c r="A50" s="27" t="s">
        <v>208</v>
      </c>
      <c r="B50" s="27" t="s">
        <v>115</v>
      </c>
      <c r="C50" s="110">
        <v>287847</v>
      </c>
      <c r="D50" s="29">
        <v>462.57</v>
      </c>
      <c r="E50" s="75">
        <v>1.08</v>
      </c>
      <c r="F50" s="30" t="s">
        <v>220</v>
      </c>
      <c r="G50" s="96"/>
    </row>
    <row r="51" spans="1:7" ht="15">
      <c r="A51" s="27" t="s">
        <v>487</v>
      </c>
      <c r="B51" s="27" t="s">
        <v>114</v>
      </c>
      <c r="C51" s="110">
        <v>46305</v>
      </c>
      <c r="D51" s="29">
        <v>451.73</v>
      </c>
      <c r="E51" s="75">
        <v>1.06</v>
      </c>
      <c r="F51" s="30" t="s">
        <v>488</v>
      </c>
      <c r="G51" s="96"/>
    </row>
    <row r="52" spans="1:7" ht="15">
      <c r="A52" s="27" t="s">
        <v>206</v>
      </c>
      <c r="B52" s="27" t="s">
        <v>120</v>
      </c>
      <c r="C52" s="110">
        <v>100390</v>
      </c>
      <c r="D52" s="29">
        <v>442.77</v>
      </c>
      <c r="E52" s="75">
        <v>1.04</v>
      </c>
      <c r="F52" s="30" t="s">
        <v>218</v>
      </c>
      <c r="G52" s="96"/>
    </row>
    <row r="53" spans="1:7" ht="15">
      <c r="A53" s="27" t="s">
        <v>570</v>
      </c>
      <c r="B53" s="27" t="s">
        <v>108</v>
      </c>
      <c r="C53" s="110">
        <v>500000</v>
      </c>
      <c r="D53" s="29">
        <v>441.5</v>
      </c>
      <c r="E53" s="75">
        <v>1.03</v>
      </c>
      <c r="F53" s="30" t="s">
        <v>571</v>
      </c>
      <c r="G53" s="96"/>
    </row>
    <row r="54" spans="1:7" ht="15">
      <c r="A54" s="27" t="s">
        <v>416</v>
      </c>
      <c r="B54" s="27" t="s">
        <v>113</v>
      </c>
      <c r="C54" s="110">
        <v>595800</v>
      </c>
      <c r="D54" s="29">
        <v>438.51</v>
      </c>
      <c r="E54" s="75">
        <v>1.03</v>
      </c>
      <c r="F54" s="30" t="s">
        <v>417</v>
      </c>
      <c r="G54" s="96"/>
    </row>
    <row r="55" spans="1:7" ht="15">
      <c r="A55" s="27" t="s">
        <v>501</v>
      </c>
      <c r="B55" s="27" t="s">
        <v>109</v>
      </c>
      <c r="C55" s="110">
        <v>211000</v>
      </c>
      <c r="D55" s="29">
        <v>435.5</v>
      </c>
      <c r="E55" s="75">
        <v>1.02</v>
      </c>
      <c r="F55" s="30" t="s">
        <v>517</v>
      </c>
      <c r="G55" s="96"/>
    </row>
    <row r="56" spans="1:7" ht="15">
      <c r="A56" s="27" t="s">
        <v>201</v>
      </c>
      <c r="B56" s="27" t="s">
        <v>109</v>
      </c>
      <c r="C56" s="110">
        <v>93100</v>
      </c>
      <c r="D56" s="29">
        <v>429.75</v>
      </c>
      <c r="E56" s="75">
        <v>1.01</v>
      </c>
      <c r="F56" s="30" t="s">
        <v>217</v>
      </c>
      <c r="G56" s="96"/>
    </row>
    <row r="57" spans="1:7" ht="15">
      <c r="A57" s="27" t="s">
        <v>435</v>
      </c>
      <c r="B57" s="27" t="s">
        <v>436</v>
      </c>
      <c r="C57" s="110">
        <v>382115</v>
      </c>
      <c r="D57" s="29">
        <v>426.82</v>
      </c>
      <c r="E57" s="75">
        <v>1</v>
      </c>
      <c r="F57" s="30" t="s">
        <v>438</v>
      </c>
      <c r="G57" s="96"/>
    </row>
    <row r="58" spans="1:7" ht="15">
      <c r="A58" s="27" t="s">
        <v>211</v>
      </c>
      <c r="B58" s="27" t="s">
        <v>115</v>
      </c>
      <c r="C58" s="110">
        <v>166304</v>
      </c>
      <c r="D58" s="29">
        <v>420.08</v>
      </c>
      <c r="E58" s="75">
        <v>0.98</v>
      </c>
      <c r="F58" s="30" t="s">
        <v>80</v>
      </c>
      <c r="G58" s="96"/>
    </row>
    <row r="59" spans="1:7" ht="15">
      <c r="A59" s="27" t="s">
        <v>382</v>
      </c>
      <c r="B59" s="27" t="s">
        <v>127</v>
      </c>
      <c r="C59" s="110">
        <v>73633</v>
      </c>
      <c r="D59" s="29">
        <v>418.2</v>
      </c>
      <c r="E59" s="75">
        <v>0.98</v>
      </c>
      <c r="F59" s="30" t="s">
        <v>385</v>
      </c>
      <c r="G59" s="96"/>
    </row>
    <row r="60" spans="1:7" ht="15">
      <c r="A60" s="27" t="s">
        <v>380</v>
      </c>
      <c r="B60" s="27" t="s">
        <v>112</v>
      </c>
      <c r="C60" s="110">
        <v>86100</v>
      </c>
      <c r="D60" s="29">
        <v>418.1</v>
      </c>
      <c r="E60" s="75">
        <v>0.98</v>
      </c>
      <c r="F60" s="30" t="s">
        <v>384</v>
      </c>
      <c r="G60" s="96"/>
    </row>
    <row r="61" spans="1:7" ht="15">
      <c r="A61" s="27" t="s">
        <v>497</v>
      </c>
      <c r="B61" s="27" t="s">
        <v>111</v>
      </c>
      <c r="C61" s="110">
        <v>607400</v>
      </c>
      <c r="D61" s="29">
        <v>412.12</v>
      </c>
      <c r="E61" s="75">
        <v>0.97</v>
      </c>
      <c r="F61" s="30" t="s">
        <v>500</v>
      </c>
      <c r="G61" s="96"/>
    </row>
    <row r="62" spans="1:7" ht="15">
      <c r="A62" s="27" t="s">
        <v>348</v>
      </c>
      <c r="B62" s="27" t="s">
        <v>116</v>
      </c>
      <c r="C62" s="110">
        <v>350000</v>
      </c>
      <c r="D62" s="29">
        <v>402.33</v>
      </c>
      <c r="E62" s="75">
        <v>0.94</v>
      </c>
      <c r="F62" s="30" t="s">
        <v>350</v>
      </c>
      <c r="G62" s="96"/>
    </row>
    <row r="63" spans="1:7" ht="15">
      <c r="A63" s="27" t="s">
        <v>303</v>
      </c>
      <c r="B63" s="27" t="s">
        <v>120</v>
      </c>
      <c r="C63" s="110">
        <v>7000</v>
      </c>
      <c r="D63" s="29">
        <v>399.4</v>
      </c>
      <c r="E63" s="75">
        <v>0.94</v>
      </c>
      <c r="F63" s="30" t="s">
        <v>45</v>
      </c>
      <c r="G63" s="96"/>
    </row>
    <row r="64" spans="1:7" ht="15">
      <c r="A64" s="27" t="s">
        <v>237</v>
      </c>
      <c r="B64" s="27" t="s">
        <v>128</v>
      </c>
      <c r="C64" s="110">
        <v>369031</v>
      </c>
      <c r="D64" s="29">
        <v>387.85</v>
      </c>
      <c r="E64" s="75">
        <v>0.91</v>
      </c>
      <c r="F64" s="30" t="s">
        <v>90</v>
      </c>
      <c r="G64" s="96"/>
    </row>
    <row r="65" spans="1:7" ht="15">
      <c r="A65" s="27" t="s">
        <v>346</v>
      </c>
      <c r="B65" s="27" t="s">
        <v>123</v>
      </c>
      <c r="C65" s="110">
        <v>76049</v>
      </c>
      <c r="D65" s="29">
        <v>385.83</v>
      </c>
      <c r="E65" s="75">
        <v>0.9</v>
      </c>
      <c r="F65" s="30" t="s">
        <v>349</v>
      </c>
      <c r="G65" s="96"/>
    </row>
    <row r="66" spans="1:7" ht="15">
      <c r="A66" s="27" t="s">
        <v>479</v>
      </c>
      <c r="B66" s="27" t="s">
        <v>223</v>
      </c>
      <c r="C66" s="110">
        <v>221094</v>
      </c>
      <c r="D66" s="29">
        <v>382.82</v>
      </c>
      <c r="E66" s="75">
        <v>0.9</v>
      </c>
      <c r="F66" s="30" t="s">
        <v>481</v>
      </c>
      <c r="G66" s="96"/>
    </row>
    <row r="67" spans="1:7" ht="15">
      <c r="A67" s="27" t="s">
        <v>177</v>
      </c>
      <c r="B67" s="27" t="s">
        <v>110</v>
      </c>
      <c r="C67" s="110">
        <v>135245</v>
      </c>
      <c r="D67" s="29">
        <v>381.53</v>
      </c>
      <c r="E67" s="75">
        <v>0.89</v>
      </c>
      <c r="F67" s="30" t="s">
        <v>65</v>
      </c>
      <c r="G67" s="96"/>
    </row>
    <row r="68" spans="1:7" ht="15">
      <c r="A68" s="27" t="s">
        <v>580</v>
      </c>
      <c r="B68" s="27" t="s">
        <v>131</v>
      </c>
      <c r="C68" s="110">
        <v>81042</v>
      </c>
      <c r="D68" s="29">
        <v>378.06</v>
      </c>
      <c r="E68" s="75">
        <v>0.89</v>
      </c>
      <c r="F68" s="30" t="s">
        <v>582</v>
      </c>
      <c r="G68" s="96"/>
    </row>
    <row r="69" spans="1:7" ht="15">
      <c r="A69" s="27" t="s">
        <v>345</v>
      </c>
      <c r="B69" s="27" t="s">
        <v>122</v>
      </c>
      <c r="C69" s="110">
        <v>54611</v>
      </c>
      <c r="D69" s="29">
        <v>371.6</v>
      </c>
      <c r="E69" s="75">
        <v>0.87</v>
      </c>
      <c r="F69" s="30" t="s">
        <v>92</v>
      </c>
      <c r="G69" s="96"/>
    </row>
    <row r="70" spans="1:7" ht="15">
      <c r="A70" s="27" t="s">
        <v>163</v>
      </c>
      <c r="B70" s="27" t="s">
        <v>113</v>
      </c>
      <c r="C70" s="110">
        <v>264713</v>
      </c>
      <c r="D70" s="29">
        <v>365.97</v>
      </c>
      <c r="E70" s="75">
        <v>0.86</v>
      </c>
      <c r="F70" s="30" t="s">
        <v>50</v>
      </c>
      <c r="G70" s="96"/>
    </row>
    <row r="71" spans="1:7" ht="15">
      <c r="A71" s="27" t="s">
        <v>234</v>
      </c>
      <c r="B71" s="27" t="s">
        <v>124</v>
      </c>
      <c r="C71" s="110">
        <v>6300</v>
      </c>
      <c r="D71" s="29">
        <v>342.61</v>
      </c>
      <c r="E71" s="75">
        <v>0.8</v>
      </c>
      <c r="F71" s="30" t="s">
        <v>88</v>
      </c>
      <c r="G71" s="96"/>
    </row>
    <row r="72" spans="1:7" ht="15">
      <c r="A72" s="27" t="s">
        <v>419</v>
      </c>
      <c r="B72" s="27" t="s">
        <v>118</v>
      </c>
      <c r="C72" s="110">
        <v>45000</v>
      </c>
      <c r="D72" s="29">
        <v>322.34</v>
      </c>
      <c r="E72" s="75">
        <v>0.76</v>
      </c>
      <c r="F72" s="30" t="s">
        <v>420</v>
      </c>
      <c r="G72" s="96"/>
    </row>
    <row r="73" spans="1:7" ht="15">
      <c r="A73" s="27" t="s">
        <v>167</v>
      </c>
      <c r="B73" s="27" t="s">
        <v>124</v>
      </c>
      <c r="C73" s="110">
        <v>525172</v>
      </c>
      <c r="D73" s="29">
        <v>308.28</v>
      </c>
      <c r="E73" s="75">
        <v>0.72</v>
      </c>
      <c r="F73" s="30" t="s">
        <v>172</v>
      </c>
      <c r="G73" s="96"/>
    </row>
    <row r="74" spans="1:7" ht="15">
      <c r="A74" s="27" t="s">
        <v>379</v>
      </c>
      <c r="B74" s="27" t="s">
        <v>121</v>
      </c>
      <c r="C74" s="110">
        <v>13300</v>
      </c>
      <c r="D74" s="29">
        <v>298.05</v>
      </c>
      <c r="E74" s="75">
        <v>0.7</v>
      </c>
      <c r="F74" s="30" t="s">
        <v>383</v>
      </c>
      <c r="G74" s="96"/>
    </row>
    <row r="75" spans="1:7" ht="15">
      <c r="A75" s="27" t="s">
        <v>181</v>
      </c>
      <c r="B75" s="27" t="s">
        <v>112</v>
      </c>
      <c r="C75" s="110">
        <v>22661</v>
      </c>
      <c r="D75" s="29">
        <v>260.96</v>
      </c>
      <c r="E75" s="75">
        <v>0.61</v>
      </c>
      <c r="F75" s="30" t="s">
        <v>63</v>
      </c>
      <c r="G75" s="96"/>
    </row>
    <row r="76" spans="1:7" ht="15">
      <c r="A76" s="27" t="s">
        <v>393</v>
      </c>
      <c r="B76" s="27" t="s">
        <v>124</v>
      </c>
      <c r="C76" s="110">
        <v>91800</v>
      </c>
      <c r="D76" s="29">
        <v>254.1</v>
      </c>
      <c r="E76" s="75">
        <v>0.6</v>
      </c>
      <c r="F76" s="30" t="s">
        <v>401</v>
      </c>
      <c r="G76" s="96"/>
    </row>
    <row r="77" spans="1:7" ht="15">
      <c r="A77" s="27" t="s">
        <v>575</v>
      </c>
      <c r="B77" s="27" t="s">
        <v>115</v>
      </c>
      <c r="C77" s="110">
        <v>42686</v>
      </c>
      <c r="D77" s="29">
        <v>242.86</v>
      </c>
      <c r="E77" s="75">
        <v>0.57</v>
      </c>
      <c r="F77" s="30" t="s">
        <v>576</v>
      </c>
      <c r="G77" s="96"/>
    </row>
    <row r="78" spans="1:7" ht="15">
      <c r="A78" s="27" t="s">
        <v>386</v>
      </c>
      <c r="B78" s="27" t="s">
        <v>130</v>
      </c>
      <c r="C78" s="110">
        <v>35844</v>
      </c>
      <c r="D78" s="29">
        <v>78.96</v>
      </c>
      <c r="E78" s="75">
        <v>0.19</v>
      </c>
      <c r="F78" s="30" t="s">
        <v>389</v>
      </c>
      <c r="G78" s="96"/>
    </row>
    <row r="79" spans="1:7" s="34" customFormat="1" ht="15">
      <c r="A79" s="22" t="s">
        <v>8</v>
      </c>
      <c r="B79" s="22"/>
      <c r="C79" s="111"/>
      <c r="D79" s="32">
        <f>SUM(D8:D78)</f>
        <v>40676.17</v>
      </c>
      <c r="E79" s="32">
        <f>SUM(E8:E78)</f>
        <v>95.36000000000003</v>
      </c>
      <c r="F79" s="33"/>
      <c r="G79" s="97"/>
    </row>
    <row r="80" spans="1:7" s="34" customFormat="1" ht="15">
      <c r="A80" s="22" t="s">
        <v>9</v>
      </c>
      <c r="B80" s="22"/>
      <c r="C80" s="111"/>
      <c r="D80" s="119"/>
      <c r="E80" s="119"/>
      <c r="F80" s="33"/>
      <c r="G80" s="97"/>
    </row>
    <row r="81" spans="1:7" s="34" customFormat="1" ht="15">
      <c r="A81" s="22" t="s">
        <v>96</v>
      </c>
      <c r="B81" s="22"/>
      <c r="C81" s="111"/>
      <c r="D81" s="119"/>
      <c r="E81" s="119"/>
      <c r="F81" s="33"/>
      <c r="G81" s="97"/>
    </row>
    <row r="82" spans="1:7" s="34" customFormat="1" ht="15">
      <c r="A82" s="22" t="s">
        <v>25</v>
      </c>
      <c r="B82" s="22"/>
      <c r="C82" s="111"/>
      <c r="D82" s="119"/>
      <c r="E82" s="119"/>
      <c r="F82" s="33"/>
      <c r="G82" s="97"/>
    </row>
    <row r="83" spans="1:7" s="34" customFormat="1" ht="15">
      <c r="A83" s="27" t="s">
        <v>340</v>
      </c>
      <c r="B83" s="27" t="s">
        <v>341</v>
      </c>
      <c r="C83" s="110">
        <v>44100</v>
      </c>
      <c r="D83" s="29">
        <v>4.46</v>
      </c>
      <c r="E83" s="29">
        <v>0.01</v>
      </c>
      <c r="F83" s="30" t="s">
        <v>342</v>
      </c>
      <c r="G83" s="97"/>
    </row>
    <row r="84" spans="1:7" s="34" customFormat="1" ht="15">
      <c r="A84" s="27" t="s">
        <v>340</v>
      </c>
      <c r="B84" s="27" t="s">
        <v>341</v>
      </c>
      <c r="C84" s="110">
        <v>25200</v>
      </c>
      <c r="D84" s="29">
        <v>2.57</v>
      </c>
      <c r="E84" s="29">
        <v>0.01</v>
      </c>
      <c r="F84" s="30" t="s">
        <v>343</v>
      </c>
      <c r="G84" s="97"/>
    </row>
    <row r="85" spans="1:7" s="34" customFormat="1" ht="15">
      <c r="A85" s="27" t="s">
        <v>340</v>
      </c>
      <c r="B85" s="27" t="s">
        <v>341</v>
      </c>
      <c r="C85" s="110">
        <v>18900</v>
      </c>
      <c r="D85" s="29">
        <v>1.94</v>
      </c>
      <c r="E85" s="156" t="s">
        <v>505</v>
      </c>
      <c r="F85" s="30" t="s">
        <v>344</v>
      </c>
      <c r="G85" s="97"/>
    </row>
    <row r="86" spans="1:7" s="34" customFormat="1" ht="15">
      <c r="A86" s="22" t="s">
        <v>8</v>
      </c>
      <c r="B86" s="22"/>
      <c r="C86" s="111"/>
      <c r="D86" s="32">
        <f>SUM(D83:D85)</f>
        <v>8.969999999999999</v>
      </c>
      <c r="E86" s="32">
        <f>SUM(E83:E85)</f>
        <v>0.02</v>
      </c>
      <c r="F86" s="33"/>
      <c r="G86" s="97"/>
    </row>
    <row r="87" spans="1:6" ht="15">
      <c r="A87" s="22" t="s">
        <v>10</v>
      </c>
      <c r="B87" s="31"/>
      <c r="C87" s="131"/>
      <c r="D87" s="29"/>
      <c r="E87" s="75"/>
      <c r="F87" s="30"/>
    </row>
    <row r="88" spans="1:9" ht="15">
      <c r="A88" s="22" t="s">
        <v>17</v>
      </c>
      <c r="B88" s="26"/>
      <c r="C88"/>
      <c r="D88" s="29">
        <v>2105.93</v>
      </c>
      <c r="E88" s="75">
        <v>4.94</v>
      </c>
      <c r="F88" s="30"/>
      <c r="G88" s="96"/>
      <c r="H88" s="41"/>
      <c r="I88" s="41"/>
    </row>
    <row r="89" spans="1:9" ht="15">
      <c r="A89" s="22" t="s">
        <v>18</v>
      </c>
      <c r="B89" s="26"/>
      <c r="C89"/>
      <c r="D89" s="39">
        <v>-132.71</v>
      </c>
      <c r="E89" s="75">
        <v>-0.32</v>
      </c>
      <c r="F89" s="30"/>
      <c r="G89" s="96"/>
      <c r="H89" s="41"/>
      <c r="I89" s="41"/>
    </row>
    <row r="90" spans="1:7" s="34" customFormat="1" ht="15">
      <c r="A90" s="43" t="s">
        <v>11</v>
      </c>
      <c r="B90" s="43"/>
      <c r="C90" s="44"/>
      <c r="D90" s="45">
        <f>D79+D86+D88+D89</f>
        <v>42658.36</v>
      </c>
      <c r="E90" s="45">
        <f>E79+E86+E88+E89</f>
        <v>100.00000000000003</v>
      </c>
      <c r="F90" s="46"/>
      <c r="G90" s="97"/>
    </row>
    <row r="91" spans="1:7" s="34" customFormat="1" ht="15">
      <c r="A91" s="123" t="s">
        <v>12</v>
      </c>
      <c r="B91" s="124"/>
      <c r="C91" s="120"/>
      <c r="D91" s="121"/>
      <c r="E91" s="121"/>
      <c r="F91" s="122"/>
      <c r="G91" s="97"/>
    </row>
    <row r="92" spans="1:7" s="34" customFormat="1" ht="15">
      <c r="A92" s="49" t="s">
        <v>13</v>
      </c>
      <c r="B92" s="50"/>
      <c r="C92" s="50"/>
      <c r="D92" s="121"/>
      <c r="E92" s="121"/>
      <c r="F92" s="122"/>
      <c r="G92" s="97"/>
    </row>
    <row r="93" spans="1:7" s="34" customFormat="1" ht="15">
      <c r="A93" s="49" t="s">
        <v>522</v>
      </c>
      <c r="B93" s="50"/>
      <c r="C93" s="50"/>
      <c r="D93" s="121"/>
      <c r="E93" s="121"/>
      <c r="F93" s="122"/>
      <c r="G93" s="97"/>
    </row>
    <row r="94" spans="1:6" ht="15">
      <c r="A94" s="169" t="s">
        <v>472</v>
      </c>
      <c r="B94" s="170"/>
      <c r="C94" s="48"/>
      <c r="D94" s="48"/>
      <c r="E94" s="170"/>
      <c r="F94" s="2"/>
    </row>
    <row r="95" spans="1:6" ht="15">
      <c r="A95" s="47" t="s">
        <v>14</v>
      </c>
      <c r="B95" s="166"/>
      <c r="C95" s="48"/>
      <c r="D95" s="48"/>
      <c r="E95" s="166"/>
      <c r="F95" s="2"/>
    </row>
    <row r="96" spans="1:6" s="70" customFormat="1" ht="31.5" customHeight="1">
      <c r="A96" s="196" t="s">
        <v>526</v>
      </c>
      <c r="B96" s="197"/>
      <c r="C96" s="197"/>
      <c r="D96" s="197"/>
      <c r="E96" s="197"/>
      <c r="F96" s="198"/>
    </row>
    <row r="97" spans="1:6" s="70" customFormat="1" ht="15">
      <c r="A97" s="167" t="s">
        <v>15</v>
      </c>
      <c r="B97" s="168"/>
      <c r="C97" s="168"/>
      <c r="D97" s="168"/>
      <c r="E97" s="168"/>
      <c r="F97" s="2"/>
    </row>
    <row r="98" spans="1:6" s="70" customFormat="1" ht="30.75" customHeight="1">
      <c r="A98" s="196" t="s">
        <v>577</v>
      </c>
      <c r="B98" s="197"/>
      <c r="C98" s="197"/>
      <c r="D98" s="197"/>
      <c r="E98" s="197"/>
      <c r="F98" s="198"/>
    </row>
    <row r="99" spans="1:6" s="70" customFormat="1" ht="48.75" customHeight="1">
      <c r="A99" s="196"/>
      <c r="B99" s="197"/>
      <c r="C99" s="197"/>
      <c r="D99" s="197"/>
      <c r="E99" s="197"/>
      <c r="F99" s="198"/>
    </row>
    <row r="100" spans="1:6" s="70" customFormat="1" ht="15">
      <c r="A100" s="125" t="s">
        <v>294</v>
      </c>
      <c r="B100" s="163"/>
      <c r="C100" s="163"/>
      <c r="D100" s="163"/>
      <c r="E100" s="163"/>
      <c r="F100" s="164"/>
    </row>
    <row r="101" spans="1:6" s="52" customFormat="1" ht="15" customHeight="1">
      <c r="A101" s="51" t="s">
        <v>16</v>
      </c>
      <c r="B101" s="209" t="s">
        <v>521</v>
      </c>
      <c r="C101" s="210"/>
      <c r="D101" s="201" t="s">
        <v>525</v>
      </c>
      <c r="E101" s="202"/>
      <c r="F101" s="203"/>
    </row>
    <row r="102" spans="1:6" s="52" customFormat="1" ht="15">
      <c r="A102" s="53" t="s">
        <v>367</v>
      </c>
      <c r="B102" s="219">
        <v>35.1</v>
      </c>
      <c r="C102" s="220"/>
      <c r="D102" s="219">
        <v>35.96</v>
      </c>
      <c r="E102" s="220"/>
      <c r="F102" s="221"/>
    </row>
    <row r="103" spans="1:6" s="52" customFormat="1" ht="15">
      <c r="A103" s="54" t="s">
        <v>368</v>
      </c>
      <c r="B103" s="219">
        <v>85.02</v>
      </c>
      <c r="C103" s="220"/>
      <c r="D103" s="219">
        <v>87.11</v>
      </c>
      <c r="E103" s="220"/>
      <c r="F103" s="221"/>
    </row>
    <row r="104" spans="1:6" s="52" customFormat="1" ht="15">
      <c r="A104" s="54" t="s">
        <v>369</v>
      </c>
      <c r="B104" s="219">
        <v>36.04</v>
      </c>
      <c r="C104" s="220"/>
      <c r="D104" s="219">
        <v>36.95</v>
      </c>
      <c r="E104" s="220"/>
      <c r="F104" s="221"/>
    </row>
    <row r="105" spans="1:6" s="52" customFormat="1" ht="15">
      <c r="A105" s="54" t="s">
        <v>370</v>
      </c>
      <c r="B105" s="219">
        <v>87.23</v>
      </c>
      <c r="C105" s="220"/>
      <c r="D105" s="219">
        <v>89.43</v>
      </c>
      <c r="E105" s="220"/>
      <c r="F105" s="221"/>
    </row>
    <row r="106" spans="1:6" ht="15">
      <c r="A106" s="222" t="s">
        <v>537</v>
      </c>
      <c r="B106" s="223"/>
      <c r="C106" s="223"/>
      <c r="D106" s="223"/>
      <c r="E106" s="223"/>
      <c r="F106" s="2"/>
    </row>
    <row r="107" spans="1:6" ht="16.5" customHeight="1">
      <c r="A107" s="224" t="s">
        <v>538</v>
      </c>
      <c r="B107" s="225"/>
      <c r="C107" s="225"/>
      <c r="D107" s="225"/>
      <c r="E107" s="225"/>
      <c r="F107" s="226"/>
    </row>
    <row r="108" spans="1:6" s="126" customFormat="1" ht="15">
      <c r="A108" s="188" t="s">
        <v>539</v>
      </c>
      <c r="B108" s="189"/>
      <c r="C108" s="189"/>
      <c r="D108" s="189"/>
      <c r="E108" s="189"/>
      <c r="F108" s="190"/>
    </row>
    <row r="109" spans="1:6" ht="15">
      <c r="A109" s="193" t="s">
        <v>540</v>
      </c>
      <c r="B109" s="194"/>
      <c r="C109" s="194"/>
      <c r="D109" s="194"/>
      <c r="E109" s="194"/>
      <c r="F109" s="2"/>
    </row>
    <row r="110" spans="1:6" s="126" customFormat="1" ht="15">
      <c r="A110" s="165" t="s">
        <v>544</v>
      </c>
      <c r="B110" s="166"/>
      <c r="C110" s="166"/>
      <c r="D110" s="166"/>
      <c r="E110" s="166"/>
      <c r="F110" s="146"/>
    </row>
    <row r="111" spans="1:6" s="126" customFormat="1" ht="15">
      <c r="A111" s="194" t="s">
        <v>542</v>
      </c>
      <c r="B111" s="194"/>
      <c r="C111" s="194"/>
      <c r="D111" s="194"/>
      <c r="E111" s="194"/>
      <c r="F111" s="149"/>
    </row>
    <row r="112" ht="15">
      <c r="A112" s="178" t="s">
        <v>534</v>
      </c>
    </row>
  </sheetData>
  <sheetProtection/>
  <mergeCells count="17">
    <mergeCell ref="A96:F96"/>
    <mergeCell ref="A108:F108"/>
    <mergeCell ref="A98:F99"/>
    <mergeCell ref="A107:F107"/>
    <mergeCell ref="A109:E109"/>
    <mergeCell ref="B103:C103"/>
    <mergeCell ref="D103:F103"/>
    <mergeCell ref="B104:C104"/>
    <mergeCell ref="D104:F104"/>
    <mergeCell ref="A111:E111"/>
    <mergeCell ref="D105:F105"/>
    <mergeCell ref="A106:E106"/>
    <mergeCell ref="B101:C101"/>
    <mergeCell ref="D101:F101"/>
    <mergeCell ref="B102:C102"/>
    <mergeCell ref="D102:F102"/>
    <mergeCell ref="B105:C105"/>
  </mergeCells>
  <printOptions/>
  <pageMargins left="1.11" right="0.7" top="0.44" bottom="0.75" header="0.3" footer="0.3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7109375" style="1" customWidth="1"/>
    <col min="2" max="2" width="25.00390625" style="1" bestFit="1" customWidth="1"/>
    <col min="3" max="3" width="16.28125" style="1" customWidth="1"/>
    <col min="4" max="4" width="15.421875" style="1" customWidth="1"/>
    <col min="5" max="5" width="20.00390625" style="1" customWidth="1"/>
    <col min="6" max="6" width="19.140625" style="55" customWidth="1"/>
    <col min="7" max="7" width="10.57421875" style="82" bestFit="1" customWidth="1"/>
    <col min="8" max="9" width="9.140625" style="82" customWidth="1"/>
    <col min="10" max="11" width="9.140625" style="83" customWidth="1"/>
    <col min="12" max="16384" width="9.140625" style="82" customWidth="1"/>
  </cols>
  <sheetData>
    <row r="1" spans="1:6" ht="15">
      <c r="A1" s="3" t="s">
        <v>0</v>
      </c>
      <c r="B1" s="4"/>
      <c r="C1" s="5"/>
      <c r="D1" s="6"/>
      <c r="E1" s="6"/>
      <c r="F1" s="72"/>
    </row>
    <row r="2" spans="1:6" ht="15">
      <c r="A2" s="3" t="s">
        <v>301</v>
      </c>
      <c r="B2" s="4"/>
      <c r="C2" s="7"/>
      <c r="D2" s="4"/>
      <c r="E2" s="4"/>
      <c r="F2" s="73"/>
    </row>
    <row r="3" spans="1:6" ht="15">
      <c r="A3" s="3" t="s">
        <v>552</v>
      </c>
      <c r="B3" s="8"/>
      <c r="C3" s="9"/>
      <c r="D3" s="8"/>
      <c r="E3" s="8"/>
      <c r="F3" s="74"/>
    </row>
    <row r="4" spans="1:6" ht="15">
      <c r="A4" s="3"/>
      <c r="B4" s="8"/>
      <c r="C4" s="9"/>
      <c r="D4" s="8"/>
      <c r="E4" s="8"/>
      <c r="F4" s="74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9"/>
      <c r="D7" s="20"/>
      <c r="E7" s="23"/>
      <c r="F7" s="24"/>
    </row>
    <row r="8" spans="1:8" ht="15">
      <c r="A8" s="27" t="s">
        <v>134</v>
      </c>
      <c r="B8" s="27" t="s">
        <v>109</v>
      </c>
      <c r="C8" s="110">
        <v>1000</v>
      </c>
      <c r="D8" s="29">
        <v>11.82</v>
      </c>
      <c r="E8" s="75">
        <v>6.33</v>
      </c>
      <c r="F8" s="30" t="s">
        <v>31</v>
      </c>
      <c r="G8" s="98"/>
      <c r="H8" s="98"/>
    </row>
    <row r="9" spans="1:8" ht="15">
      <c r="A9" s="27" t="s">
        <v>143</v>
      </c>
      <c r="B9" s="27" t="s">
        <v>117</v>
      </c>
      <c r="C9" s="110">
        <v>242</v>
      </c>
      <c r="D9" s="29">
        <v>10.07</v>
      </c>
      <c r="E9" s="75">
        <v>5.39</v>
      </c>
      <c r="F9" s="30" t="s">
        <v>54</v>
      </c>
      <c r="G9" s="98"/>
      <c r="H9" s="98"/>
    </row>
    <row r="10" spans="1:8" ht="15">
      <c r="A10" s="27" t="s">
        <v>133</v>
      </c>
      <c r="B10" s="27" t="s">
        <v>112</v>
      </c>
      <c r="C10" s="110">
        <v>720</v>
      </c>
      <c r="D10" s="29">
        <v>8.99</v>
      </c>
      <c r="E10" s="75">
        <v>4.82</v>
      </c>
      <c r="F10" s="30" t="s">
        <v>28</v>
      </c>
      <c r="G10" s="98"/>
      <c r="H10" s="98"/>
    </row>
    <row r="11" spans="1:8" ht="15">
      <c r="A11" s="27" t="s">
        <v>139</v>
      </c>
      <c r="B11" s="27" t="s">
        <v>109</v>
      </c>
      <c r="C11" s="110">
        <v>1160</v>
      </c>
      <c r="D11" s="29">
        <v>8.66</v>
      </c>
      <c r="E11" s="75">
        <v>4.64</v>
      </c>
      <c r="F11" s="30" t="s">
        <v>40</v>
      </c>
      <c r="G11" s="98"/>
      <c r="H11" s="98"/>
    </row>
    <row r="12" spans="1:8" ht="15">
      <c r="A12" s="27" t="s">
        <v>136</v>
      </c>
      <c r="B12" s="27" t="s">
        <v>113</v>
      </c>
      <c r="C12" s="110">
        <v>490</v>
      </c>
      <c r="D12" s="29">
        <v>7.22</v>
      </c>
      <c r="E12" s="75">
        <v>3.87</v>
      </c>
      <c r="F12" s="30" t="s">
        <v>29</v>
      </c>
      <c r="G12" s="98"/>
      <c r="H12" s="98"/>
    </row>
    <row r="13" spans="1:8" ht="15">
      <c r="A13" s="27" t="s">
        <v>176</v>
      </c>
      <c r="B13" s="27" t="s">
        <v>121</v>
      </c>
      <c r="C13" s="110">
        <v>162</v>
      </c>
      <c r="D13" s="29">
        <v>6.41</v>
      </c>
      <c r="E13" s="75">
        <v>3.43</v>
      </c>
      <c r="F13" s="30" t="s">
        <v>64</v>
      </c>
      <c r="G13" s="98"/>
      <c r="H13" s="98"/>
    </row>
    <row r="14" spans="1:8" ht="15">
      <c r="A14" s="27" t="s">
        <v>135</v>
      </c>
      <c r="B14" s="27" t="s">
        <v>109</v>
      </c>
      <c r="C14" s="110">
        <v>2550</v>
      </c>
      <c r="D14" s="29">
        <v>6.24</v>
      </c>
      <c r="E14" s="75">
        <v>3.34</v>
      </c>
      <c r="F14" s="30" t="s">
        <v>306</v>
      </c>
      <c r="G14" s="98"/>
      <c r="H14" s="98"/>
    </row>
    <row r="15" spans="1:8" ht="15">
      <c r="A15" s="27" t="s">
        <v>152</v>
      </c>
      <c r="B15" s="27" t="s">
        <v>111</v>
      </c>
      <c r="C15" s="110">
        <v>660</v>
      </c>
      <c r="D15" s="29">
        <v>5.98</v>
      </c>
      <c r="E15" s="75">
        <v>3.2</v>
      </c>
      <c r="F15" s="30" t="s">
        <v>34</v>
      </c>
      <c r="G15" s="98"/>
      <c r="H15" s="98"/>
    </row>
    <row r="16" spans="1:8" ht="15">
      <c r="A16" s="27" t="s">
        <v>252</v>
      </c>
      <c r="B16" s="27" t="s">
        <v>110</v>
      </c>
      <c r="C16" s="110">
        <v>1830</v>
      </c>
      <c r="D16" s="29">
        <v>5.18</v>
      </c>
      <c r="E16" s="75">
        <v>2.77</v>
      </c>
      <c r="F16" s="30" t="s">
        <v>338</v>
      </c>
      <c r="G16" s="98"/>
      <c r="H16" s="98"/>
    </row>
    <row r="17" spans="1:8" ht="15">
      <c r="A17" s="27" t="s">
        <v>160</v>
      </c>
      <c r="B17" s="27" t="s">
        <v>120</v>
      </c>
      <c r="C17" s="110">
        <v>1800</v>
      </c>
      <c r="D17" s="29">
        <v>5.13</v>
      </c>
      <c r="E17" s="75">
        <v>2.75</v>
      </c>
      <c r="F17" s="30" t="s">
        <v>56</v>
      </c>
      <c r="G17" s="98"/>
      <c r="H17" s="98"/>
    </row>
    <row r="18" spans="1:8" ht="15">
      <c r="A18" s="27" t="s">
        <v>213</v>
      </c>
      <c r="B18" s="27" t="s">
        <v>113</v>
      </c>
      <c r="C18" s="110">
        <v>1500</v>
      </c>
      <c r="D18" s="29">
        <v>5.04</v>
      </c>
      <c r="E18" s="75">
        <v>2.7</v>
      </c>
      <c r="F18" s="30" t="s">
        <v>76</v>
      </c>
      <c r="G18" s="98"/>
      <c r="H18" s="98"/>
    </row>
    <row r="19" spans="1:8" ht="15">
      <c r="A19" s="27" t="s">
        <v>254</v>
      </c>
      <c r="B19" s="27" t="s">
        <v>118</v>
      </c>
      <c r="C19" s="110">
        <v>1795</v>
      </c>
      <c r="D19" s="29">
        <v>4.72</v>
      </c>
      <c r="E19" s="75">
        <v>2.53</v>
      </c>
      <c r="F19" s="30" t="s">
        <v>259</v>
      </c>
      <c r="G19" s="98"/>
      <c r="H19" s="98"/>
    </row>
    <row r="20" spans="1:8" ht="15">
      <c r="A20" s="27" t="s">
        <v>140</v>
      </c>
      <c r="B20" s="27" t="s">
        <v>109</v>
      </c>
      <c r="C20" s="110">
        <v>900</v>
      </c>
      <c r="D20" s="29">
        <v>4.64</v>
      </c>
      <c r="E20" s="75">
        <v>2.48</v>
      </c>
      <c r="F20" s="30" t="s">
        <v>168</v>
      </c>
      <c r="G20" s="98"/>
      <c r="H20" s="98"/>
    </row>
    <row r="21" spans="1:8" ht="15">
      <c r="A21" s="27" t="s">
        <v>151</v>
      </c>
      <c r="B21" s="27" t="s">
        <v>110</v>
      </c>
      <c r="C21" s="110">
        <v>1175</v>
      </c>
      <c r="D21" s="29">
        <v>4.12</v>
      </c>
      <c r="E21" s="75">
        <v>2.21</v>
      </c>
      <c r="F21" s="30" t="s">
        <v>36</v>
      </c>
      <c r="G21" s="98"/>
      <c r="H21" s="98"/>
    </row>
    <row r="22" spans="1:8" ht="15">
      <c r="A22" s="27" t="s">
        <v>251</v>
      </c>
      <c r="B22" s="27" t="s">
        <v>112</v>
      </c>
      <c r="C22" s="110">
        <v>550</v>
      </c>
      <c r="D22" s="29">
        <v>4.05</v>
      </c>
      <c r="E22" s="75">
        <v>2.17</v>
      </c>
      <c r="F22" s="30" t="s">
        <v>105</v>
      </c>
      <c r="G22" s="98"/>
      <c r="H22" s="98"/>
    </row>
    <row r="23" spans="1:8" ht="15">
      <c r="A23" s="27" t="s">
        <v>255</v>
      </c>
      <c r="B23" s="27" t="s">
        <v>122</v>
      </c>
      <c r="C23" s="110">
        <v>466</v>
      </c>
      <c r="D23" s="29">
        <v>3.9</v>
      </c>
      <c r="E23" s="75">
        <v>2.09</v>
      </c>
      <c r="F23" s="30" t="s">
        <v>260</v>
      </c>
      <c r="G23" s="98"/>
      <c r="H23" s="98"/>
    </row>
    <row r="24" spans="1:8" ht="15">
      <c r="A24" s="27" t="s">
        <v>162</v>
      </c>
      <c r="B24" s="27" t="s">
        <v>114</v>
      </c>
      <c r="C24" s="110">
        <v>51</v>
      </c>
      <c r="D24" s="29">
        <v>3.87</v>
      </c>
      <c r="E24" s="75">
        <v>2.07</v>
      </c>
      <c r="F24" s="30" t="s">
        <v>42</v>
      </c>
      <c r="G24" s="98"/>
      <c r="H24" s="98"/>
    </row>
    <row r="25" spans="1:8" ht="15">
      <c r="A25" s="27" t="s">
        <v>317</v>
      </c>
      <c r="B25" s="27" t="s">
        <v>118</v>
      </c>
      <c r="C25" s="110">
        <v>490</v>
      </c>
      <c r="D25" s="29">
        <v>3.74</v>
      </c>
      <c r="E25" s="75">
        <v>2</v>
      </c>
      <c r="F25" s="30" t="s">
        <v>319</v>
      </c>
      <c r="G25" s="98"/>
      <c r="H25" s="98"/>
    </row>
    <row r="26" spans="1:8" ht="15">
      <c r="A26" s="27" t="s">
        <v>177</v>
      </c>
      <c r="B26" s="27" t="s">
        <v>110</v>
      </c>
      <c r="C26" s="110">
        <v>1290</v>
      </c>
      <c r="D26" s="29">
        <v>3.64</v>
      </c>
      <c r="E26" s="75">
        <v>1.95</v>
      </c>
      <c r="F26" s="30" t="s">
        <v>65</v>
      </c>
      <c r="G26" s="98"/>
      <c r="H26" s="98"/>
    </row>
    <row r="27" spans="1:8" ht="15">
      <c r="A27" s="27" t="s">
        <v>187</v>
      </c>
      <c r="B27" s="27" t="s">
        <v>117</v>
      </c>
      <c r="C27" s="110">
        <v>770</v>
      </c>
      <c r="D27" s="29">
        <v>3.54</v>
      </c>
      <c r="E27" s="75">
        <v>1.9</v>
      </c>
      <c r="F27" s="30" t="s">
        <v>74</v>
      </c>
      <c r="G27" s="98"/>
      <c r="H27" s="98"/>
    </row>
    <row r="28" spans="1:8" ht="15">
      <c r="A28" s="27" t="s">
        <v>441</v>
      </c>
      <c r="B28" s="27" t="s">
        <v>111</v>
      </c>
      <c r="C28" s="110">
        <v>830</v>
      </c>
      <c r="D28" s="29">
        <v>3.45</v>
      </c>
      <c r="E28" s="75">
        <v>1.85</v>
      </c>
      <c r="F28" s="30" t="s">
        <v>442</v>
      </c>
      <c r="G28" s="98"/>
      <c r="H28" s="98"/>
    </row>
    <row r="29" spans="1:8" ht="15">
      <c r="A29" s="27" t="s">
        <v>158</v>
      </c>
      <c r="B29" s="27" t="s">
        <v>116</v>
      </c>
      <c r="C29" s="110">
        <v>884</v>
      </c>
      <c r="D29" s="29">
        <v>3.11</v>
      </c>
      <c r="E29" s="75">
        <v>1.66</v>
      </c>
      <c r="F29" s="30" t="s">
        <v>48</v>
      </c>
      <c r="G29" s="98"/>
      <c r="H29" s="98"/>
    </row>
    <row r="30" spans="1:8" ht="15">
      <c r="A30" s="27" t="s">
        <v>253</v>
      </c>
      <c r="B30" s="27" t="s">
        <v>131</v>
      </c>
      <c r="C30" s="110">
        <v>690</v>
      </c>
      <c r="D30" s="29">
        <v>2.98</v>
      </c>
      <c r="E30" s="75">
        <v>1.6</v>
      </c>
      <c r="F30" s="30" t="s">
        <v>258</v>
      </c>
      <c r="G30" s="98"/>
      <c r="H30" s="98"/>
    </row>
    <row r="31" spans="1:8" ht="15">
      <c r="A31" s="27" t="s">
        <v>193</v>
      </c>
      <c r="B31" s="27" t="s">
        <v>123</v>
      </c>
      <c r="C31" s="110">
        <v>240</v>
      </c>
      <c r="D31" s="29">
        <v>2.83</v>
      </c>
      <c r="E31" s="75">
        <v>1.51</v>
      </c>
      <c r="F31" s="30" t="s">
        <v>84</v>
      </c>
      <c r="G31" s="98"/>
      <c r="H31" s="98"/>
    </row>
    <row r="32" spans="1:8" ht="15">
      <c r="A32" s="27" t="s">
        <v>352</v>
      </c>
      <c r="B32" s="27" t="s">
        <v>131</v>
      </c>
      <c r="C32" s="110">
        <v>400</v>
      </c>
      <c r="D32" s="29">
        <v>2.83</v>
      </c>
      <c r="E32" s="75">
        <v>1.51</v>
      </c>
      <c r="F32" s="30" t="s">
        <v>355</v>
      </c>
      <c r="G32" s="98"/>
      <c r="H32" s="98"/>
    </row>
    <row r="33" spans="1:8" ht="15">
      <c r="A33" s="27" t="s">
        <v>353</v>
      </c>
      <c r="B33" s="27" t="s">
        <v>114</v>
      </c>
      <c r="C33" s="110">
        <v>1000</v>
      </c>
      <c r="D33" s="29">
        <v>2.78</v>
      </c>
      <c r="E33" s="75">
        <v>1.49</v>
      </c>
      <c r="F33" s="30" t="s">
        <v>356</v>
      </c>
      <c r="G33" s="98"/>
      <c r="H33" s="98"/>
    </row>
    <row r="34" spans="1:8" ht="15">
      <c r="A34" s="27" t="s">
        <v>166</v>
      </c>
      <c r="B34" s="27" t="s">
        <v>121</v>
      </c>
      <c r="C34" s="110">
        <v>750</v>
      </c>
      <c r="D34" s="29">
        <v>2.68</v>
      </c>
      <c r="E34" s="75">
        <v>1.44</v>
      </c>
      <c r="F34" s="30" t="s">
        <v>171</v>
      </c>
      <c r="G34" s="98"/>
      <c r="H34" s="98"/>
    </row>
    <row r="35" spans="1:8" ht="15">
      <c r="A35" s="27" t="s">
        <v>142</v>
      </c>
      <c r="B35" s="27" t="s">
        <v>118</v>
      </c>
      <c r="C35" s="110">
        <v>240</v>
      </c>
      <c r="D35" s="29">
        <v>2.64</v>
      </c>
      <c r="E35" s="75">
        <v>1.41</v>
      </c>
      <c r="F35" s="30" t="s">
        <v>46</v>
      </c>
      <c r="G35" s="98"/>
      <c r="H35" s="98"/>
    </row>
    <row r="36" spans="1:8" ht="15">
      <c r="A36" s="27" t="s">
        <v>175</v>
      </c>
      <c r="B36" s="27" t="s">
        <v>109</v>
      </c>
      <c r="C36" s="110">
        <v>5000</v>
      </c>
      <c r="D36" s="29">
        <v>2.62</v>
      </c>
      <c r="E36" s="75">
        <v>1.4</v>
      </c>
      <c r="F36" s="30" t="s">
        <v>62</v>
      </c>
      <c r="G36" s="98"/>
      <c r="H36" s="98"/>
    </row>
    <row r="37" spans="1:8" ht="15">
      <c r="A37" s="27" t="s">
        <v>150</v>
      </c>
      <c r="B37" s="27" t="s">
        <v>120</v>
      </c>
      <c r="C37" s="110">
        <v>1500</v>
      </c>
      <c r="D37" s="29">
        <v>2.38</v>
      </c>
      <c r="E37" s="75">
        <v>1.27</v>
      </c>
      <c r="F37" s="30" t="s">
        <v>47</v>
      </c>
      <c r="G37" s="98"/>
      <c r="H37" s="98"/>
    </row>
    <row r="38" spans="1:8" ht="15">
      <c r="A38" s="27" t="s">
        <v>209</v>
      </c>
      <c r="B38" s="27" t="s">
        <v>118</v>
      </c>
      <c r="C38" s="110">
        <v>1230</v>
      </c>
      <c r="D38" s="29">
        <v>2.3</v>
      </c>
      <c r="E38" s="75">
        <v>1.23</v>
      </c>
      <c r="F38" s="30" t="s">
        <v>78</v>
      </c>
      <c r="G38" s="98"/>
      <c r="H38" s="98"/>
    </row>
    <row r="39" spans="1:8" ht="15">
      <c r="A39" s="27" t="s">
        <v>256</v>
      </c>
      <c r="B39" s="27" t="s">
        <v>118</v>
      </c>
      <c r="C39" s="110">
        <v>115</v>
      </c>
      <c r="D39" s="29">
        <v>2.18</v>
      </c>
      <c r="E39" s="75">
        <v>1.17</v>
      </c>
      <c r="F39" s="30" t="s">
        <v>102</v>
      </c>
      <c r="G39" s="98"/>
      <c r="H39" s="98"/>
    </row>
    <row r="40" spans="1:8" ht="15">
      <c r="A40" s="27" t="s">
        <v>262</v>
      </c>
      <c r="B40" s="27" t="s">
        <v>110</v>
      </c>
      <c r="C40" s="110">
        <v>140</v>
      </c>
      <c r="D40" s="29">
        <v>2.15</v>
      </c>
      <c r="E40" s="75">
        <v>1.15</v>
      </c>
      <c r="F40" s="30" t="s">
        <v>264</v>
      </c>
      <c r="G40" s="98"/>
      <c r="H40" s="98"/>
    </row>
    <row r="41" spans="1:8" ht="15">
      <c r="A41" s="27" t="s">
        <v>211</v>
      </c>
      <c r="B41" s="27" t="s">
        <v>115</v>
      </c>
      <c r="C41" s="110">
        <v>830</v>
      </c>
      <c r="D41" s="29">
        <v>2.1</v>
      </c>
      <c r="E41" s="75">
        <v>1.12</v>
      </c>
      <c r="F41" s="30" t="s">
        <v>80</v>
      </c>
      <c r="G41" s="98"/>
      <c r="H41" s="98"/>
    </row>
    <row r="42" spans="1:8" ht="15">
      <c r="A42" s="27" t="s">
        <v>138</v>
      </c>
      <c r="B42" s="27" t="s">
        <v>111</v>
      </c>
      <c r="C42" s="110">
        <v>214</v>
      </c>
      <c r="D42" s="29">
        <v>2.05</v>
      </c>
      <c r="E42" s="75">
        <v>1.1</v>
      </c>
      <c r="F42" s="30" t="s">
        <v>27</v>
      </c>
      <c r="G42" s="98"/>
      <c r="H42" s="98"/>
    </row>
    <row r="43" spans="1:8" ht="15">
      <c r="A43" s="27" t="s">
        <v>354</v>
      </c>
      <c r="B43" s="27" t="s">
        <v>122</v>
      </c>
      <c r="C43" s="110">
        <v>100</v>
      </c>
      <c r="D43" s="29">
        <v>2.05</v>
      </c>
      <c r="E43" s="75">
        <v>1.1</v>
      </c>
      <c r="F43" s="30" t="s">
        <v>357</v>
      </c>
      <c r="G43" s="98"/>
      <c r="H43" s="98"/>
    </row>
    <row r="44" spans="1:8" ht="15">
      <c r="A44" s="27" t="s">
        <v>190</v>
      </c>
      <c r="B44" s="27" t="s">
        <v>108</v>
      </c>
      <c r="C44" s="110">
        <v>450</v>
      </c>
      <c r="D44" s="29">
        <v>2</v>
      </c>
      <c r="E44" s="75">
        <v>1.07</v>
      </c>
      <c r="F44" s="30" t="s">
        <v>41</v>
      </c>
      <c r="G44" s="98"/>
      <c r="H44" s="98"/>
    </row>
    <row r="45" spans="1:8" ht="15">
      <c r="A45" s="27" t="s">
        <v>157</v>
      </c>
      <c r="B45" s="27" t="s">
        <v>114</v>
      </c>
      <c r="C45" s="110">
        <v>160</v>
      </c>
      <c r="D45" s="29">
        <v>1.98</v>
      </c>
      <c r="E45" s="75">
        <v>1.06</v>
      </c>
      <c r="F45" s="30" t="s">
        <v>26</v>
      </c>
      <c r="G45" s="98"/>
      <c r="H45" s="98"/>
    </row>
    <row r="46" spans="1:8" ht="15">
      <c r="A46" s="27" t="s">
        <v>257</v>
      </c>
      <c r="B46" s="27" t="s">
        <v>115</v>
      </c>
      <c r="C46" s="110">
        <v>1660</v>
      </c>
      <c r="D46" s="29">
        <v>1.94</v>
      </c>
      <c r="E46" s="75">
        <v>1.04</v>
      </c>
      <c r="F46" s="30" t="s">
        <v>107</v>
      </c>
      <c r="G46" s="98"/>
      <c r="H46" s="98"/>
    </row>
    <row r="47" spans="1:8" ht="15">
      <c r="A47" s="27" t="s">
        <v>195</v>
      </c>
      <c r="B47" s="27" t="s">
        <v>114</v>
      </c>
      <c r="C47" s="110">
        <v>160</v>
      </c>
      <c r="D47" s="29">
        <v>1.89</v>
      </c>
      <c r="E47" s="75">
        <v>1.01</v>
      </c>
      <c r="F47" s="30" t="s">
        <v>196</v>
      </c>
      <c r="G47" s="98"/>
      <c r="H47" s="98"/>
    </row>
    <row r="48" spans="1:8" ht="15">
      <c r="A48" s="27" t="s">
        <v>339</v>
      </c>
      <c r="B48" s="27" t="s">
        <v>113</v>
      </c>
      <c r="C48" s="110">
        <v>1350</v>
      </c>
      <c r="D48" s="29">
        <v>1.87</v>
      </c>
      <c r="E48" s="75">
        <v>1</v>
      </c>
      <c r="F48" s="30" t="s">
        <v>106</v>
      </c>
      <c r="G48" s="98"/>
      <c r="H48" s="98"/>
    </row>
    <row r="49" spans="1:8" ht="15">
      <c r="A49" s="27" t="s">
        <v>179</v>
      </c>
      <c r="B49" s="27" t="s">
        <v>118</v>
      </c>
      <c r="C49" s="110">
        <v>43</v>
      </c>
      <c r="D49" s="29">
        <v>1.8</v>
      </c>
      <c r="E49" s="75">
        <v>0.97</v>
      </c>
      <c r="F49" s="30" t="s">
        <v>376</v>
      </c>
      <c r="G49" s="98"/>
      <c r="H49" s="98"/>
    </row>
    <row r="50" spans="1:8" ht="15">
      <c r="A50" s="27" t="s">
        <v>229</v>
      </c>
      <c r="B50" s="27" t="s">
        <v>115</v>
      </c>
      <c r="C50" s="110">
        <v>300</v>
      </c>
      <c r="D50" s="29">
        <v>1.75</v>
      </c>
      <c r="E50" s="75">
        <v>0.94</v>
      </c>
      <c r="F50" s="30" t="s">
        <v>86</v>
      </c>
      <c r="G50" s="98"/>
      <c r="H50" s="98"/>
    </row>
    <row r="51" spans="1:8" ht="15">
      <c r="A51" s="27" t="s">
        <v>183</v>
      </c>
      <c r="B51" s="27" t="s">
        <v>115</v>
      </c>
      <c r="C51" s="110">
        <v>405</v>
      </c>
      <c r="D51" s="29">
        <v>1.69</v>
      </c>
      <c r="E51" s="75">
        <v>0.9</v>
      </c>
      <c r="F51" s="30" t="s">
        <v>103</v>
      </c>
      <c r="G51" s="98"/>
      <c r="H51" s="98"/>
    </row>
    <row r="52" spans="1:8" ht="15">
      <c r="A52" s="27" t="s">
        <v>141</v>
      </c>
      <c r="B52" s="27" t="s">
        <v>119</v>
      </c>
      <c r="C52" s="110">
        <v>800</v>
      </c>
      <c r="D52" s="29">
        <v>1.69</v>
      </c>
      <c r="E52" s="75">
        <v>0.9</v>
      </c>
      <c r="F52" s="30" t="s">
        <v>39</v>
      </c>
      <c r="G52" s="98"/>
      <c r="H52" s="98"/>
    </row>
    <row r="53" spans="1:8" ht="15">
      <c r="A53" s="27" t="s">
        <v>560</v>
      </c>
      <c r="B53" s="27" t="s">
        <v>117</v>
      </c>
      <c r="C53" s="110">
        <v>527</v>
      </c>
      <c r="D53" s="29">
        <v>1.66</v>
      </c>
      <c r="E53" s="75">
        <v>0.89</v>
      </c>
      <c r="F53" s="30" t="s">
        <v>66</v>
      </c>
      <c r="G53" s="98"/>
      <c r="H53" s="98"/>
    </row>
    <row r="54" spans="1:8" ht="15">
      <c r="A54" s="27" t="s">
        <v>32</v>
      </c>
      <c r="B54" s="27" t="s">
        <v>109</v>
      </c>
      <c r="C54" s="110">
        <v>600</v>
      </c>
      <c r="D54" s="29">
        <v>1.23</v>
      </c>
      <c r="E54" s="75">
        <v>0.66</v>
      </c>
      <c r="F54" s="30" t="s">
        <v>308</v>
      </c>
      <c r="G54" s="98"/>
      <c r="H54" s="98"/>
    </row>
    <row r="55" spans="1:8" ht="15">
      <c r="A55" s="27" t="s">
        <v>145</v>
      </c>
      <c r="B55" s="27" t="s">
        <v>112</v>
      </c>
      <c r="C55" s="110">
        <v>40</v>
      </c>
      <c r="D55" s="29">
        <v>1.03</v>
      </c>
      <c r="E55" s="75">
        <v>0.55</v>
      </c>
      <c r="F55" s="30" t="s">
        <v>51</v>
      </c>
      <c r="G55" s="98"/>
      <c r="H55" s="98"/>
    </row>
    <row r="56" spans="1:7" ht="15">
      <c r="A56" s="22" t="s">
        <v>8</v>
      </c>
      <c r="B56" s="31"/>
      <c r="C56" s="139"/>
      <c r="D56" s="32">
        <f>SUM(D8:D55)</f>
        <v>178.62000000000003</v>
      </c>
      <c r="E56" s="32">
        <f>SUM(E8:E55)</f>
        <v>95.64000000000001</v>
      </c>
      <c r="F56" s="40"/>
      <c r="G56" s="84"/>
    </row>
    <row r="57" spans="1:6" ht="15">
      <c r="A57" s="22" t="s">
        <v>10</v>
      </c>
      <c r="B57" s="26"/>
      <c r="C57" s="140"/>
      <c r="D57" s="29"/>
      <c r="E57" s="75"/>
      <c r="F57" s="40"/>
    </row>
    <row r="58" spans="1:9" ht="15">
      <c r="A58" s="22" t="s">
        <v>17</v>
      </c>
      <c r="B58" s="26"/>
      <c r="C58" s="68"/>
      <c r="D58" s="29">
        <v>7.47</v>
      </c>
      <c r="E58" s="141">
        <v>4</v>
      </c>
      <c r="F58" s="40"/>
      <c r="H58" s="98"/>
      <c r="I58" s="142"/>
    </row>
    <row r="59" spans="1:9" ht="15">
      <c r="A59" s="22" t="s">
        <v>18</v>
      </c>
      <c r="B59" s="26"/>
      <c r="C59"/>
      <c r="D59" s="39">
        <v>0.59</v>
      </c>
      <c r="E59" s="141">
        <v>0.36</v>
      </c>
      <c r="F59" s="40"/>
      <c r="H59" s="98"/>
      <c r="I59" s="142"/>
    </row>
    <row r="60" spans="1:7" ht="15">
      <c r="A60" s="43" t="s">
        <v>11</v>
      </c>
      <c r="B60" s="43"/>
      <c r="C60" s="44"/>
      <c r="D60" s="45">
        <f>D56+D58+D59</f>
        <v>186.68000000000004</v>
      </c>
      <c r="E60" s="45">
        <f>E56+E58+E59</f>
        <v>100.00000000000001</v>
      </c>
      <c r="F60" s="46"/>
      <c r="G60" s="84"/>
    </row>
    <row r="61" spans="1:6" ht="15">
      <c r="A61" s="85" t="s">
        <v>14</v>
      </c>
      <c r="B61" s="94"/>
      <c r="C61" s="86"/>
      <c r="D61" s="86"/>
      <c r="E61" s="86"/>
      <c r="F61" s="95"/>
    </row>
    <row r="62" spans="1:6" ht="27" customHeight="1">
      <c r="A62" s="196" t="s">
        <v>526</v>
      </c>
      <c r="B62" s="197"/>
      <c r="C62" s="197"/>
      <c r="D62" s="197"/>
      <c r="E62" s="197"/>
      <c r="F62" s="198"/>
    </row>
    <row r="63" spans="1:6" ht="15">
      <c r="A63" s="227" t="s">
        <v>15</v>
      </c>
      <c r="B63" s="228"/>
      <c r="C63" s="228"/>
      <c r="D63" s="228"/>
      <c r="E63" s="228"/>
      <c r="F63" s="229"/>
    </row>
    <row r="64" spans="1:6" ht="15">
      <c r="A64" s="230" t="s">
        <v>19</v>
      </c>
      <c r="B64" s="231"/>
      <c r="C64" s="231"/>
      <c r="D64" s="231"/>
      <c r="E64" s="231"/>
      <c r="F64" s="232"/>
    </row>
    <row r="65" spans="1:6" ht="15">
      <c r="A65" s="51" t="s">
        <v>16</v>
      </c>
      <c r="B65" s="209" t="s">
        <v>521</v>
      </c>
      <c r="C65" s="210"/>
      <c r="D65" s="201" t="s">
        <v>525</v>
      </c>
      <c r="E65" s="202"/>
      <c r="F65" s="203"/>
    </row>
    <row r="66" spans="1:6" ht="15">
      <c r="A66" s="53" t="s">
        <v>367</v>
      </c>
      <c r="B66" s="219">
        <v>22.2</v>
      </c>
      <c r="C66" s="221"/>
      <c r="D66" s="219">
        <v>23.43</v>
      </c>
      <c r="E66" s="220"/>
      <c r="F66" s="221"/>
    </row>
    <row r="67" spans="1:6" ht="15">
      <c r="A67" s="54" t="s">
        <v>368</v>
      </c>
      <c r="B67" s="219">
        <v>34.95</v>
      </c>
      <c r="C67" s="221"/>
      <c r="D67" s="219">
        <v>36.88</v>
      </c>
      <c r="E67" s="220"/>
      <c r="F67" s="221"/>
    </row>
    <row r="68" spans="1:11" s="88" customFormat="1" ht="15">
      <c r="A68" s="193" t="s">
        <v>527</v>
      </c>
      <c r="B68" s="194"/>
      <c r="C68" s="194"/>
      <c r="D68" s="194"/>
      <c r="E68" s="194"/>
      <c r="F68" s="2"/>
      <c r="J68" s="89"/>
      <c r="K68" s="89"/>
    </row>
    <row r="69" spans="1:11" s="88" customFormat="1" ht="17.25" customHeight="1">
      <c r="A69" s="224" t="s">
        <v>528</v>
      </c>
      <c r="B69" s="225"/>
      <c r="C69" s="225"/>
      <c r="D69" s="225"/>
      <c r="E69" s="225"/>
      <c r="F69" s="226"/>
      <c r="J69" s="89"/>
      <c r="K69" s="89"/>
    </row>
    <row r="70" spans="1:11" s="88" customFormat="1" ht="15" customHeight="1">
      <c r="A70" s="188" t="s">
        <v>529</v>
      </c>
      <c r="B70" s="189"/>
      <c r="C70" s="189"/>
      <c r="D70" s="189"/>
      <c r="E70" s="189"/>
      <c r="F70" s="190"/>
      <c r="J70" s="89"/>
      <c r="K70" s="89"/>
    </row>
    <row r="71" spans="1:11" s="88" customFormat="1" ht="15" customHeight="1">
      <c r="A71" s="193" t="s">
        <v>545</v>
      </c>
      <c r="B71" s="194"/>
      <c r="C71" s="194"/>
      <c r="D71" s="194"/>
      <c r="E71" s="194"/>
      <c r="F71" s="2"/>
      <c r="J71" s="89"/>
      <c r="K71" s="89"/>
    </row>
    <row r="72" spans="1:11" s="88" customFormat="1" ht="15">
      <c r="A72" s="150" t="s">
        <v>547</v>
      </c>
      <c r="B72" s="151"/>
      <c r="C72" s="151"/>
      <c r="D72" s="151"/>
      <c r="E72" s="151"/>
      <c r="F72" s="146"/>
      <c r="J72" s="89"/>
      <c r="K72" s="89"/>
    </row>
    <row r="73" spans="1:11" s="88" customFormat="1" ht="15">
      <c r="A73" s="194" t="s">
        <v>546</v>
      </c>
      <c r="B73" s="194"/>
      <c r="C73" s="194"/>
      <c r="D73" s="194"/>
      <c r="E73" s="194"/>
      <c r="F73" s="149"/>
      <c r="J73" s="89"/>
      <c r="K73" s="89"/>
    </row>
    <row r="74" ht="15">
      <c r="A74" s="178" t="s">
        <v>534</v>
      </c>
    </row>
  </sheetData>
  <sheetProtection/>
  <mergeCells count="14">
    <mergeCell ref="A73:E73"/>
    <mergeCell ref="A71:E71"/>
    <mergeCell ref="A70:F70"/>
    <mergeCell ref="B65:C65"/>
    <mergeCell ref="D65:F65"/>
    <mergeCell ref="A68:E68"/>
    <mergeCell ref="B66:C66"/>
    <mergeCell ref="D66:F66"/>
    <mergeCell ref="B67:C67"/>
    <mergeCell ref="D67:F67"/>
    <mergeCell ref="A69:F69"/>
    <mergeCell ref="A62:F62"/>
    <mergeCell ref="A63:F63"/>
    <mergeCell ref="A64:F6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6.140625" style="1" customWidth="1"/>
    <col min="3" max="3" width="12.421875" style="1" customWidth="1"/>
    <col min="4" max="4" width="14.57421875" style="1" customWidth="1"/>
    <col min="5" max="5" width="22.00390625" style="1" customWidth="1"/>
    <col min="6" max="6" width="18.8515625" style="55" customWidth="1"/>
    <col min="7" max="7" width="10.28125" style="58" bestFit="1" customWidth="1"/>
    <col min="8" max="16384" width="9.140625" style="58" customWidth="1"/>
  </cols>
  <sheetData>
    <row r="1" spans="1:6" ht="15">
      <c r="A1" s="3" t="s">
        <v>0</v>
      </c>
      <c r="B1" s="4"/>
      <c r="C1" s="5"/>
      <c r="D1" s="6"/>
      <c r="E1" s="6"/>
      <c r="F1" s="72"/>
    </row>
    <row r="2" spans="1:6" ht="15">
      <c r="A2" s="3" t="s">
        <v>425</v>
      </c>
      <c r="B2" s="4"/>
      <c r="C2" s="7"/>
      <c r="D2" s="4"/>
      <c r="E2" s="4"/>
      <c r="F2" s="73"/>
    </row>
    <row r="3" spans="1:6" ht="15">
      <c r="A3" s="3" t="s">
        <v>552</v>
      </c>
      <c r="B3" s="8"/>
      <c r="C3" s="9"/>
      <c r="D3" s="8"/>
      <c r="E3" s="8"/>
      <c r="F3" s="74"/>
    </row>
    <row r="4" spans="1:6" ht="15">
      <c r="A4" s="3"/>
      <c r="B4" s="8"/>
      <c r="C4" s="9"/>
      <c r="D4" s="8"/>
      <c r="E4" s="8"/>
      <c r="F4" s="74"/>
    </row>
    <row r="5" spans="1:6" ht="34.5" customHeight="1">
      <c r="A5" s="14" t="s">
        <v>1</v>
      </c>
      <c r="B5" s="14" t="s">
        <v>2</v>
      </c>
      <c r="C5" s="56" t="s">
        <v>3</v>
      </c>
      <c r="D5" s="15" t="s">
        <v>4</v>
      </c>
      <c r="E5" s="62" t="s">
        <v>5</v>
      </c>
      <c r="F5" s="57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09"/>
      <c r="D7" s="20"/>
      <c r="E7" s="23"/>
      <c r="F7" s="24"/>
    </row>
    <row r="8" spans="1:8" ht="15">
      <c r="A8" s="27" t="s">
        <v>134</v>
      </c>
      <c r="B8" s="27" t="s">
        <v>109</v>
      </c>
      <c r="C8" s="110">
        <v>14200</v>
      </c>
      <c r="D8" s="29">
        <v>167.83</v>
      </c>
      <c r="E8" s="75">
        <v>6.23</v>
      </c>
      <c r="F8" s="30" t="s">
        <v>31</v>
      </c>
      <c r="G8" s="82"/>
      <c r="H8" s="99"/>
    </row>
    <row r="9" spans="1:8" ht="15">
      <c r="A9" s="27" t="s">
        <v>133</v>
      </c>
      <c r="B9" s="27" t="s">
        <v>112</v>
      </c>
      <c r="C9" s="110">
        <v>12000</v>
      </c>
      <c r="D9" s="29">
        <v>149.84</v>
      </c>
      <c r="E9" s="75">
        <v>5.56</v>
      </c>
      <c r="F9" s="30" t="s">
        <v>28</v>
      </c>
      <c r="G9" s="82"/>
      <c r="H9" s="99"/>
    </row>
    <row r="10" spans="1:8" ht="15">
      <c r="A10" s="27" t="s">
        <v>143</v>
      </c>
      <c r="B10" s="27" t="s">
        <v>117</v>
      </c>
      <c r="C10" s="110">
        <v>3385</v>
      </c>
      <c r="D10" s="29">
        <v>140.87</v>
      </c>
      <c r="E10" s="75">
        <v>5.23</v>
      </c>
      <c r="F10" s="30" t="s">
        <v>54</v>
      </c>
      <c r="G10" s="82"/>
      <c r="H10" s="99"/>
    </row>
    <row r="11" spans="1:8" ht="15">
      <c r="A11" s="27" t="s">
        <v>136</v>
      </c>
      <c r="B11" s="27" t="s">
        <v>113</v>
      </c>
      <c r="C11" s="110">
        <v>7380</v>
      </c>
      <c r="D11" s="29">
        <v>108.75</v>
      </c>
      <c r="E11" s="75">
        <v>4.03</v>
      </c>
      <c r="F11" s="30" t="s">
        <v>29</v>
      </c>
      <c r="G11" s="82"/>
      <c r="H11" s="99"/>
    </row>
    <row r="12" spans="1:8" ht="15">
      <c r="A12" s="27" t="s">
        <v>139</v>
      </c>
      <c r="B12" s="27" t="s">
        <v>109</v>
      </c>
      <c r="C12" s="110">
        <v>11890</v>
      </c>
      <c r="D12" s="29">
        <v>88.76</v>
      </c>
      <c r="E12" s="75">
        <v>3.29</v>
      </c>
      <c r="F12" s="30" t="s">
        <v>40</v>
      </c>
      <c r="G12" s="82"/>
      <c r="H12" s="99"/>
    </row>
    <row r="13" spans="1:8" ht="15">
      <c r="A13" s="27" t="s">
        <v>176</v>
      </c>
      <c r="B13" s="27" t="s">
        <v>121</v>
      </c>
      <c r="C13" s="110">
        <v>2124</v>
      </c>
      <c r="D13" s="29">
        <v>84.07</v>
      </c>
      <c r="E13" s="75">
        <v>3.12</v>
      </c>
      <c r="F13" s="30" t="s">
        <v>64</v>
      </c>
      <c r="G13" s="82"/>
      <c r="H13" s="99"/>
    </row>
    <row r="14" spans="1:8" ht="15">
      <c r="A14" s="27" t="s">
        <v>135</v>
      </c>
      <c r="B14" s="27" t="s">
        <v>109</v>
      </c>
      <c r="C14" s="110">
        <v>33350</v>
      </c>
      <c r="D14" s="29">
        <v>81.59</v>
      </c>
      <c r="E14" s="75">
        <v>3.03</v>
      </c>
      <c r="F14" s="30" t="s">
        <v>306</v>
      </c>
      <c r="G14" s="82"/>
      <c r="H14" s="99"/>
    </row>
    <row r="15" spans="1:8" ht="15">
      <c r="A15" s="27" t="s">
        <v>213</v>
      </c>
      <c r="B15" s="27" t="s">
        <v>113</v>
      </c>
      <c r="C15" s="110">
        <v>24100</v>
      </c>
      <c r="D15" s="29">
        <v>80.95</v>
      </c>
      <c r="E15" s="75">
        <v>3</v>
      </c>
      <c r="F15" s="30" t="s">
        <v>76</v>
      </c>
      <c r="G15" s="82"/>
      <c r="H15" s="99"/>
    </row>
    <row r="16" spans="1:8" ht="15">
      <c r="A16" s="27" t="s">
        <v>140</v>
      </c>
      <c r="B16" s="27" t="s">
        <v>109</v>
      </c>
      <c r="C16" s="110">
        <v>14400</v>
      </c>
      <c r="D16" s="29">
        <v>74.19</v>
      </c>
      <c r="E16" s="75">
        <v>2.75</v>
      </c>
      <c r="F16" s="30" t="s">
        <v>168</v>
      </c>
      <c r="G16" s="82"/>
      <c r="H16" s="99"/>
    </row>
    <row r="17" spans="1:8" ht="15">
      <c r="A17" s="27" t="s">
        <v>177</v>
      </c>
      <c r="B17" s="27" t="s">
        <v>110</v>
      </c>
      <c r="C17" s="110">
        <v>25600</v>
      </c>
      <c r="D17" s="29">
        <v>72.22</v>
      </c>
      <c r="E17" s="75">
        <v>2.68</v>
      </c>
      <c r="F17" s="30" t="s">
        <v>65</v>
      </c>
      <c r="G17" s="82"/>
      <c r="H17" s="99"/>
    </row>
    <row r="18" spans="1:8" ht="15">
      <c r="A18" s="27" t="s">
        <v>175</v>
      </c>
      <c r="B18" s="27" t="s">
        <v>109</v>
      </c>
      <c r="C18" s="110">
        <v>134000</v>
      </c>
      <c r="D18" s="29">
        <v>70.15</v>
      </c>
      <c r="E18" s="75">
        <v>2.6</v>
      </c>
      <c r="F18" s="30" t="s">
        <v>62</v>
      </c>
      <c r="G18" s="82"/>
      <c r="H18" s="99"/>
    </row>
    <row r="19" spans="1:8" ht="15">
      <c r="A19" s="27" t="s">
        <v>252</v>
      </c>
      <c r="B19" s="27" t="s">
        <v>110</v>
      </c>
      <c r="C19" s="110">
        <v>24750</v>
      </c>
      <c r="D19" s="29">
        <v>69.99</v>
      </c>
      <c r="E19" s="75">
        <v>2.6</v>
      </c>
      <c r="F19" s="30" t="s">
        <v>338</v>
      </c>
      <c r="G19" s="82"/>
      <c r="H19" s="99"/>
    </row>
    <row r="20" spans="1:8" ht="15">
      <c r="A20" s="27" t="s">
        <v>255</v>
      </c>
      <c r="B20" s="27" t="s">
        <v>122</v>
      </c>
      <c r="C20" s="110">
        <v>8200</v>
      </c>
      <c r="D20" s="29">
        <v>68.58</v>
      </c>
      <c r="E20" s="75">
        <v>2.54</v>
      </c>
      <c r="F20" s="30" t="s">
        <v>260</v>
      </c>
      <c r="G20" s="82"/>
      <c r="H20" s="99"/>
    </row>
    <row r="21" spans="1:8" ht="15">
      <c r="A21" s="27" t="s">
        <v>152</v>
      </c>
      <c r="B21" s="27" t="s">
        <v>111</v>
      </c>
      <c r="C21" s="110">
        <v>6940</v>
      </c>
      <c r="D21" s="29">
        <v>62.91</v>
      </c>
      <c r="E21" s="75">
        <v>2.33</v>
      </c>
      <c r="F21" s="30" t="s">
        <v>34</v>
      </c>
      <c r="G21" s="82"/>
      <c r="H21" s="99"/>
    </row>
    <row r="22" spans="1:8" ht="15">
      <c r="A22" s="27" t="s">
        <v>317</v>
      </c>
      <c r="B22" s="27" t="s">
        <v>118</v>
      </c>
      <c r="C22" s="110">
        <v>8090</v>
      </c>
      <c r="D22" s="29">
        <v>61.71</v>
      </c>
      <c r="E22" s="75">
        <v>2.29</v>
      </c>
      <c r="F22" s="30" t="s">
        <v>319</v>
      </c>
      <c r="G22" s="82"/>
      <c r="H22" s="99"/>
    </row>
    <row r="23" spans="1:8" ht="15">
      <c r="A23" s="27" t="s">
        <v>352</v>
      </c>
      <c r="B23" s="27" t="s">
        <v>131</v>
      </c>
      <c r="C23" s="110">
        <v>8700</v>
      </c>
      <c r="D23" s="29">
        <v>61.44</v>
      </c>
      <c r="E23" s="75">
        <v>2.28</v>
      </c>
      <c r="F23" s="30" t="s">
        <v>355</v>
      </c>
      <c r="G23" s="82"/>
      <c r="H23" s="99"/>
    </row>
    <row r="24" spans="1:8" ht="15">
      <c r="A24" s="27" t="s">
        <v>187</v>
      </c>
      <c r="B24" s="27" t="s">
        <v>117</v>
      </c>
      <c r="C24" s="110">
        <v>13082</v>
      </c>
      <c r="D24" s="29">
        <v>60.13</v>
      </c>
      <c r="E24" s="75">
        <v>2.23</v>
      </c>
      <c r="F24" s="30" t="s">
        <v>74</v>
      </c>
      <c r="G24" s="82"/>
      <c r="H24" s="99"/>
    </row>
    <row r="25" spans="1:8" ht="15">
      <c r="A25" s="27" t="s">
        <v>32</v>
      </c>
      <c r="B25" s="27" t="s">
        <v>109</v>
      </c>
      <c r="C25" s="110">
        <v>28800</v>
      </c>
      <c r="D25" s="29">
        <v>59.03</v>
      </c>
      <c r="E25" s="75">
        <v>2.19</v>
      </c>
      <c r="F25" s="30" t="s">
        <v>308</v>
      </c>
      <c r="G25" s="82"/>
      <c r="H25" s="99"/>
    </row>
    <row r="26" spans="1:8" ht="15">
      <c r="A26" s="27" t="s">
        <v>166</v>
      </c>
      <c r="B26" s="27" t="s">
        <v>121</v>
      </c>
      <c r="C26" s="110">
        <v>14851</v>
      </c>
      <c r="D26" s="29">
        <v>53.11</v>
      </c>
      <c r="E26" s="75">
        <v>1.97</v>
      </c>
      <c r="F26" s="30" t="s">
        <v>171</v>
      </c>
      <c r="G26" s="82"/>
      <c r="H26" s="99"/>
    </row>
    <row r="27" spans="1:8" ht="15">
      <c r="A27" s="27" t="s">
        <v>254</v>
      </c>
      <c r="B27" s="27" t="s">
        <v>118</v>
      </c>
      <c r="C27" s="110">
        <v>20040</v>
      </c>
      <c r="D27" s="29">
        <v>52.67</v>
      </c>
      <c r="E27" s="75">
        <v>1.95</v>
      </c>
      <c r="F27" s="30" t="s">
        <v>259</v>
      </c>
      <c r="G27" s="82"/>
      <c r="H27" s="99"/>
    </row>
    <row r="28" spans="1:8" ht="15">
      <c r="A28" s="27" t="s">
        <v>232</v>
      </c>
      <c r="B28" s="27" t="s">
        <v>122</v>
      </c>
      <c r="C28" s="110">
        <v>4710</v>
      </c>
      <c r="D28" s="29">
        <v>52.15</v>
      </c>
      <c r="E28" s="75">
        <v>1.93</v>
      </c>
      <c r="F28" s="30" t="s">
        <v>89</v>
      </c>
      <c r="G28" s="82"/>
      <c r="H28" s="99"/>
    </row>
    <row r="29" spans="1:8" ht="15">
      <c r="A29" s="27" t="s">
        <v>253</v>
      </c>
      <c r="B29" s="27" t="s">
        <v>131</v>
      </c>
      <c r="C29" s="110">
        <v>12000</v>
      </c>
      <c r="D29" s="29">
        <v>51.8</v>
      </c>
      <c r="E29" s="75">
        <v>1.92</v>
      </c>
      <c r="F29" s="30" t="s">
        <v>258</v>
      </c>
      <c r="G29" s="82"/>
      <c r="H29" s="99"/>
    </row>
    <row r="30" spans="1:8" ht="15">
      <c r="A30" s="27" t="s">
        <v>339</v>
      </c>
      <c r="B30" s="27" t="s">
        <v>113</v>
      </c>
      <c r="C30" s="110">
        <v>37100</v>
      </c>
      <c r="D30" s="29">
        <v>51.4</v>
      </c>
      <c r="E30" s="75">
        <v>1.91</v>
      </c>
      <c r="F30" s="30" t="s">
        <v>106</v>
      </c>
      <c r="G30" s="82"/>
      <c r="H30" s="99"/>
    </row>
    <row r="31" spans="1:8" ht="15">
      <c r="A31" s="27" t="s">
        <v>193</v>
      </c>
      <c r="B31" s="27" t="s">
        <v>123</v>
      </c>
      <c r="C31" s="110">
        <v>4200</v>
      </c>
      <c r="D31" s="29">
        <v>49.49</v>
      </c>
      <c r="E31" s="75">
        <v>1.84</v>
      </c>
      <c r="F31" s="30" t="s">
        <v>84</v>
      </c>
      <c r="G31" s="82"/>
      <c r="H31" s="99"/>
    </row>
    <row r="32" spans="1:8" ht="15">
      <c r="A32" s="27" t="s">
        <v>353</v>
      </c>
      <c r="B32" s="27" t="s">
        <v>114</v>
      </c>
      <c r="C32" s="110">
        <v>17200</v>
      </c>
      <c r="D32" s="29">
        <v>47.76</v>
      </c>
      <c r="E32" s="75">
        <v>1.77</v>
      </c>
      <c r="F32" s="30" t="s">
        <v>356</v>
      </c>
      <c r="G32" s="82"/>
      <c r="H32" s="99"/>
    </row>
    <row r="33" spans="1:8" ht="15">
      <c r="A33" s="27" t="s">
        <v>262</v>
      </c>
      <c r="B33" s="27" t="s">
        <v>110</v>
      </c>
      <c r="C33" s="110">
        <v>3100</v>
      </c>
      <c r="D33" s="29">
        <v>47.62</v>
      </c>
      <c r="E33" s="75">
        <v>1.77</v>
      </c>
      <c r="F33" s="30" t="s">
        <v>264</v>
      </c>
      <c r="G33" s="82"/>
      <c r="H33" s="99"/>
    </row>
    <row r="34" spans="1:8" ht="15">
      <c r="A34" s="27" t="s">
        <v>163</v>
      </c>
      <c r="B34" s="27" t="s">
        <v>113</v>
      </c>
      <c r="C34" s="110">
        <v>33500</v>
      </c>
      <c r="D34" s="29">
        <v>46.31</v>
      </c>
      <c r="E34" s="75">
        <v>1.72</v>
      </c>
      <c r="F34" s="30" t="s">
        <v>50</v>
      </c>
      <c r="G34" s="82"/>
      <c r="H34" s="99"/>
    </row>
    <row r="35" spans="1:8" ht="15">
      <c r="A35" s="27" t="s">
        <v>145</v>
      </c>
      <c r="B35" s="27" t="s">
        <v>112</v>
      </c>
      <c r="C35" s="110">
        <v>1760</v>
      </c>
      <c r="D35" s="29">
        <v>45.22</v>
      </c>
      <c r="E35" s="75">
        <v>1.68</v>
      </c>
      <c r="F35" s="30" t="s">
        <v>51</v>
      </c>
      <c r="G35" s="82"/>
      <c r="H35" s="99"/>
    </row>
    <row r="36" spans="1:8" ht="15">
      <c r="A36" s="27" t="s">
        <v>354</v>
      </c>
      <c r="B36" s="27" t="s">
        <v>122</v>
      </c>
      <c r="C36" s="110">
        <v>2015</v>
      </c>
      <c r="D36" s="29">
        <v>41.31</v>
      </c>
      <c r="E36" s="75">
        <v>1.53</v>
      </c>
      <c r="F36" s="30" t="s">
        <v>357</v>
      </c>
      <c r="G36" s="82"/>
      <c r="H36" s="99"/>
    </row>
    <row r="37" spans="1:8" ht="15">
      <c r="A37" s="27" t="s">
        <v>190</v>
      </c>
      <c r="B37" s="27" t="s">
        <v>108</v>
      </c>
      <c r="C37" s="110">
        <v>9150</v>
      </c>
      <c r="D37" s="29">
        <v>40.57</v>
      </c>
      <c r="E37" s="75">
        <v>1.5</v>
      </c>
      <c r="F37" s="30" t="s">
        <v>41</v>
      </c>
      <c r="G37" s="82"/>
      <c r="H37" s="99"/>
    </row>
    <row r="38" spans="1:8" ht="15">
      <c r="A38" s="27" t="s">
        <v>142</v>
      </c>
      <c r="B38" s="27" t="s">
        <v>118</v>
      </c>
      <c r="C38" s="110">
        <v>3680</v>
      </c>
      <c r="D38" s="29">
        <v>40.46</v>
      </c>
      <c r="E38" s="75">
        <v>1.5</v>
      </c>
      <c r="F38" s="30" t="s">
        <v>46</v>
      </c>
      <c r="G38" s="82"/>
      <c r="H38" s="99"/>
    </row>
    <row r="39" spans="1:8" ht="15">
      <c r="A39" s="27" t="s">
        <v>441</v>
      </c>
      <c r="B39" s="27" t="s">
        <v>111</v>
      </c>
      <c r="C39" s="110">
        <v>9550</v>
      </c>
      <c r="D39" s="29">
        <v>39.74</v>
      </c>
      <c r="E39" s="75">
        <v>1.47</v>
      </c>
      <c r="F39" s="30" t="s">
        <v>442</v>
      </c>
      <c r="G39" s="82"/>
      <c r="H39" s="99"/>
    </row>
    <row r="40" spans="1:8" ht="15">
      <c r="A40" s="27" t="s">
        <v>141</v>
      </c>
      <c r="B40" s="27" t="s">
        <v>119</v>
      </c>
      <c r="C40" s="110">
        <v>17600</v>
      </c>
      <c r="D40" s="29">
        <v>37.09</v>
      </c>
      <c r="E40" s="75">
        <v>1.38</v>
      </c>
      <c r="F40" s="30" t="s">
        <v>39</v>
      </c>
      <c r="G40" s="82"/>
      <c r="H40" s="99"/>
    </row>
    <row r="41" spans="1:8" ht="15">
      <c r="A41" s="27" t="s">
        <v>150</v>
      </c>
      <c r="B41" s="27" t="s">
        <v>120</v>
      </c>
      <c r="C41" s="110">
        <v>22000</v>
      </c>
      <c r="D41" s="29">
        <v>34.84</v>
      </c>
      <c r="E41" s="75">
        <v>1.29</v>
      </c>
      <c r="F41" s="30" t="s">
        <v>47</v>
      </c>
      <c r="G41" s="82"/>
      <c r="H41" s="99"/>
    </row>
    <row r="42" spans="1:8" ht="15">
      <c r="A42" s="27" t="s">
        <v>157</v>
      </c>
      <c r="B42" s="27" t="s">
        <v>114</v>
      </c>
      <c r="C42" s="110">
        <v>2800</v>
      </c>
      <c r="D42" s="29">
        <v>34.66</v>
      </c>
      <c r="E42" s="75">
        <v>1.29</v>
      </c>
      <c r="F42" s="30" t="s">
        <v>26</v>
      </c>
      <c r="G42" s="82"/>
      <c r="H42" s="99"/>
    </row>
    <row r="43" spans="1:8" ht="15">
      <c r="A43" s="27" t="s">
        <v>256</v>
      </c>
      <c r="B43" s="27" t="s">
        <v>118</v>
      </c>
      <c r="C43" s="110">
        <v>1780</v>
      </c>
      <c r="D43" s="29">
        <v>33.69</v>
      </c>
      <c r="E43" s="75">
        <v>1.25</v>
      </c>
      <c r="F43" s="30" t="s">
        <v>102</v>
      </c>
      <c r="G43" s="82"/>
      <c r="H43" s="99"/>
    </row>
    <row r="44" spans="1:8" ht="15">
      <c r="A44" s="27" t="s">
        <v>195</v>
      </c>
      <c r="B44" s="27" t="s">
        <v>114</v>
      </c>
      <c r="C44" s="110">
        <v>2700</v>
      </c>
      <c r="D44" s="29">
        <v>31.87</v>
      </c>
      <c r="E44" s="75">
        <v>1.18</v>
      </c>
      <c r="F44" s="30" t="s">
        <v>196</v>
      </c>
      <c r="G44" s="82"/>
      <c r="H44" s="99"/>
    </row>
    <row r="45" spans="1:8" ht="15">
      <c r="A45" s="27" t="s">
        <v>251</v>
      </c>
      <c r="B45" s="27" t="s">
        <v>112</v>
      </c>
      <c r="C45" s="110">
        <v>4200</v>
      </c>
      <c r="D45" s="29">
        <v>30.91</v>
      </c>
      <c r="E45" s="75">
        <v>1.15</v>
      </c>
      <c r="F45" s="30" t="s">
        <v>105</v>
      </c>
      <c r="G45" s="82"/>
      <c r="H45" s="99"/>
    </row>
    <row r="46" spans="1:8" ht="15">
      <c r="A46" s="27" t="s">
        <v>160</v>
      </c>
      <c r="B46" s="27" t="s">
        <v>120</v>
      </c>
      <c r="C46" s="110">
        <v>10550</v>
      </c>
      <c r="D46" s="29">
        <v>30.04</v>
      </c>
      <c r="E46" s="75">
        <v>1.11</v>
      </c>
      <c r="F46" s="30" t="s">
        <v>56</v>
      </c>
      <c r="G46" s="82"/>
      <c r="H46" s="99"/>
    </row>
    <row r="47" spans="1:8" ht="15">
      <c r="A47" s="27" t="s">
        <v>209</v>
      </c>
      <c r="B47" s="27" t="s">
        <v>118</v>
      </c>
      <c r="C47" s="110">
        <v>15300</v>
      </c>
      <c r="D47" s="29">
        <v>28.57</v>
      </c>
      <c r="E47" s="75">
        <v>1.06</v>
      </c>
      <c r="F47" s="30" t="s">
        <v>78</v>
      </c>
      <c r="G47" s="82"/>
      <c r="H47" s="99"/>
    </row>
    <row r="48" spans="1:8" ht="15">
      <c r="A48" s="27" t="s">
        <v>183</v>
      </c>
      <c r="B48" s="27" t="s">
        <v>115</v>
      </c>
      <c r="C48" s="110">
        <v>6800</v>
      </c>
      <c r="D48" s="29">
        <v>28.34</v>
      </c>
      <c r="E48" s="75">
        <v>1.05</v>
      </c>
      <c r="F48" s="30" t="s">
        <v>103</v>
      </c>
      <c r="G48" s="82"/>
      <c r="H48" s="99"/>
    </row>
    <row r="49" spans="1:8" ht="15">
      <c r="A49" s="27" t="s">
        <v>560</v>
      </c>
      <c r="B49" s="27" t="s">
        <v>117</v>
      </c>
      <c r="C49" s="110">
        <v>8862</v>
      </c>
      <c r="D49" s="29">
        <v>27.87</v>
      </c>
      <c r="E49" s="75">
        <v>1.03</v>
      </c>
      <c r="F49" s="30" t="s">
        <v>66</v>
      </c>
      <c r="G49" s="82"/>
      <c r="H49" s="99"/>
    </row>
    <row r="50" spans="1:8" ht="15">
      <c r="A50" s="27" t="s">
        <v>179</v>
      </c>
      <c r="B50" s="27" t="s">
        <v>118</v>
      </c>
      <c r="C50" s="110">
        <v>640</v>
      </c>
      <c r="D50" s="29">
        <v>26.83</v>
      </c>
      <c r="E50" s="75">
        <v>1</v>
      </c>
      <c r="F50" s="30" t="s">
        <v>376</v>
      </c>
      <c r="G50" s="82"/>
      <c r="H50" s="99"/>
    </row>
    <row r="51" spans="1:8" ht="15">
      <c r="A51" s="27" t="s">
        <v>261</v>
      </c>
      <c r="B51" s="27" t="s">
        <v>111</v>
      </c>
      <c r="C51" s="110">
        <v>4450</v>
      </c>
      <c r="D51" s="29">
        <v>25.84</v>
      </c>
      <c r="E51" s="75">
        <v>0.96</v>
      </c>
      <c r="F51" s="30" t="s">
        <v>263</v>
      </c>
      <c r="G51" s="82"/>
      <c r="H51" s="99"/>
    </row>
    <row r="52" spans="1:8" ht="15">
      <c r="A52" s="27" t="s">
        <v>257</v>
      </c>
      <c r="B52" s="27" t="s">
        <v>115</v>
      </c>
      <c r="C52" s="110">
        <v>13900</v>
      </c>
      <c r="D52" s="29">
        <v>16.24</v>
      </c>
      <c r="E52" s="75">
        <v>0.6</v>
      </c>
      <c r="F52" s="30" t="s">
        <v>107</v>
      </c>
      <c r="G52" s="82"/>
      <c r="H52" s="99"/>
    </row>
    <row r="53" spans="1:8" ht="15">
      <c r="A53" s="27" t="s">
        <v>358</v>
      </c>
      <c r="B53" s="27" t="s">
        <v>123</v>
      </c>
      <c r="C53" s="110">
        <v>13450</v>
      </c>
      <c r="D53" s="29">
        <v>16.21</v>
      </c>
      <c r="E53" s="75">
        <v>0.6</v>
      </c>
      <c r="F53" s="30" t="s">
        <v>359</v>
      </c>
      <c r="G53" s="82"/>
      <c r="H53" s="99"/>
    </row>
    <row r="54" spans="1:8" ht="15">
      <c r="A54" s="27" t="s">
        <v>229</v>
      </c>
      <c r="B54" s="27" t="s">
        <v>115</v>
      </c>
      <c r="C54" s="110">
        <v>2700</v>
      </c>
      <c r="D54" s="29">
        <v>15.72</v>
      </c>
      <c r="E54" s="75">
        <v>0.58</v>
      </c>
      <c r="F54" s="30" t="s">
        <v>86</v>
      </c>
      <c r="G54" s="82"/>
      <c r="H54" s="99"/>
    </row>
    <row r="55" spans="1:7" ht="15">
      <c r="A55" s="22" t="s">
        <v>8</v>
      </c>
      <c r="B55" s="22"/>
      <c r="C55" s="111"/>
      <c r="D55" s="32">
        <f>SUM(D7:D54)</f>
        <v>2641.3399999999997</v>
      </c>
      <c r="E55" s="32">
        <f>SUM(E7:E54)</f>
        <v>97.97</v>
      </c>
      <c r="F55" s="40"/>
      <c r="G55" s="99"/>
    </row>
    <row r="56" spans="1:14" s="82" customFormat="1" ht="15">
      <c r="A56" s="22" t="s">
        <v>10</v>
      </c>
      <c r="B56" s="27"/>
      <c r="C56" s="110"/>
      <c r="D56" s="29"/>
      <c r="E56" s="75"/>
      <c r="F56" s="40"/>
      <c r="H56" s="84"/>
      <c r="M56" s="83"/>
      <c r="N56" s="83"/>
    </row>
    <row r="57" spans="1:14" s="82" customFormat="1" ht="15">
      <c r="A57" s="22" t="s">
        <v>17</v>
      </c>
      <c r="B57" s="27"/>
      <c r="C57" s="28"/>
      <c r="D57" s="29">
        <v>55.37</v>
      </c>
      <c r="E57" s="75">
        <v>2.05</v>
      </c>
      <c r="F57" s="40"/>
      <c r="G57" s="84"/>
      <c r="H57" s="84"/>
      <c r="M57" s="83"/>
      <c r="N57" s="83"/>
    </row>
    <row r="58" spans="1:14" s="82" customFormat="1" ht="15">
      <c r="A58" s="22" t="s">
        <v>18</v>
      </c>
      <c r="B58" s="27"/>
      <c r="C58" s="28"/>
      <c r="D58" s="39">
        <v>-0.85</v>
      </c>
      <c r="E58" s="75">
        <v>-0.02</v>
      </c>
      <c r="F58" s="40"/>
      <c r="G58" s="84"/>
      <c r="H58" s="84"/>
      <c r="M58" s="83"/>
      <c r="N58" s="83"/>
    </row>
    <row r="59" spans="1:14" s="82" customFormat="1" ht="15">
      <c r="A59" s="43" t="s">
        <v>11</v>
      </c>
      <c r="B59" s="43"/>
      <c r="C59" s="44"/>
      <c r="D59" s="45">
        <f>D55+D57+D58</f>
        <v>2695.8599999999997</v>
      </c>
      <c r="E59" s="76">
        <f>+E55+E57+E58</f>
        <v>100</v>
      </c>
      <c r="F59" s="46"/>
      <c r="G59" s="98"/>
      <c r="M59" s="83"/>
      <c r="N59" s="83"/>
    </row>
    <row r="60" spans="1:14" s="82" customFormat="1" ht="15">
      <c r="A60" s="85" t="s">
        <v>14</v>
      </c>
      <c r="B60" s="128"/>
      <c r="C60" s="86"/>
      <c r="D60" s="86"/>
      <c r="E60" s="86"/>
      <c r="F60" s="129"/>
      <c r="M60" s="83"/>
      <c r="N60" s="83"/>
    </row>
    <row r="61" spans="1:14" s="82" customFormat="1" ht="30" customHeight="1">
      <c r="A61" s="196" t="s">
        <v>526</v>
      </c>
      <c r="B61" s="197"/>
      <c r="C61" s="197"/>
      <c r="D61" s="197"/>
      <c r="E61" s="197"/>
      <c r="F61" s="198"/>
      <c r="M61" s="83"/>
      <c r="N61" s="83"/>
    </row>
    <row r="62" spans="1:14" s="82" customFormat="1" ht="15">
      <c r="A62" s="227" t="s">
        <v>15</v>
      </c>
      <c r="B62" s="228"/>
      <c r="C62" s="228"/>
      <c r="D62" s="228"/>
      <c r="E62" s="228"/>
      <c r="F62" s="229"/>
      <c r="M62" s="83"/>
      <c r="N62" s="83"/>
    </row>
    <row r="63" spans="1:14" s="82" customFormat="1" ht="15">
      <c r="A63" s="230" t="s">
        <v>19</v>
      </c>
      <c r="B63" s="231"/>
      <c r="C63" s="231"/>
      <c r="D63" s="231"/>
      <c r="E63" s="231"/>
      <c r="F63" s="232"/>
      <c r="M63" s="83"/>
      <c r="N63" s="83"/>
    </row>
    <row r="64" spans="1:6" s="52" customFormat="1" ht="15" customHeight="1">
      <c r="A64" s="51" t="s">
        <v>16</v>
      </c>
      <c r="B64" s="209" t="s">
        <v>521</v>
      </c>
      <c r="C64" s="210"/>
      <c r="D64" s="201" t="s">
        <v>525</v>
      </c>
      <c r="E64" s="202"/>
      <c r="F64" s="203"/>
    </row>
    <row r="65" spans="1:6" s="52" customFormat="1" ht="15" customHeight="1">
      <c r="A65" s="53" t="s">
        <v>367</v>
      </c>
      <c r="B65" s="219">
        <v>21.58</v>
      </c>
      <c r="C65" s="221"/>
      <c r="D65" s="219">
        <v>22.88</v>
      </c>
      <c r="E65" s="220"/>
      <c r="F65" s="221"/>
    </row>
    <row r="66" spans="1:6" s="52" customFormat="1" ht="15" customHeight="1">
      <c r="A66" s="54" t="s">
        <v>368</v>
      </c>
      <c r="B66" s="219">
        <v>25.18</v>
      </c>
      <c r="C66" s="221"/>
      <c r="D66" s="219">
        <v>26.7</v>
      </c>
      <c r="E66" s="220"/>
      <c r="F66" s="221"/>
    </row>
    <row r="67" spans="1:14" s="88" customFormat="1" ht="15">
      <c r="A67" s="127" t="s">
        <v>527</v>
      </c>
      <c r="B67" s="128"/>
      <c r="C67" s="128"/>
      <c r="D67" s="128"/>
      <c r="E67" s="128"/>
      <c r="F67" s="129"/>
      <c r="M67" s="89"/>
      <c r="N67" s="89"/>
    </row>
    <row r="68" spans="1:14" s="88" customFormat="1" ht="15" customHeight="1">
      <c r="A68" s="233" t="s">
        <v>528</v>
      </c>
      <c r="B68" s="234"/>
      <c r="C68" s="234"/>
      <c r="D68" s="234"/>
      <c r="E68" s="234"/>
      <c r="F68" s="235"/>
      <c r="M68" s="89"/>
      <c r="N68" s="89"/>
    </row>
    <row r="69" spans="1:14" s="88" customFormat="1" ht="15">
      <c r="A69" s="188" t="s">
        <v>529</v>
      </c>
      <c r="B69" s="189"/>
      <c r="C69" s="189"/>
      <c r="D69" s="189"/>
      <c r="E69" s="189"/>
      <c r="F69" s="190"/>
      <c r="M69" s="89"/>
      <c r="N69" s="89"/>
    </row>
    <row r="70" spans="1:14" s="88" customFormat="1" ht="15">
      <c r="A70" s="193" t="s">
        <v>545</v>
      </c>
      <c r="B70" s="194"/>
      <c r="C70" s="194"/>
      <c r="D70" s="194"/>
      <c r="E70" s="194"/>
      <c r="F70" s="87"/>
      <c r="M70" s="89"/>
      <c r="N70" s="89"/>
    </row>
    <row r="71" spans="1:14" s="88" customFormat="1" ht="15">
      <c r="A71" s="152" t="s">
        <v>548</v>
      </c>
      <c r="B71" s="153"/>
      <c r="C71" s="153"/>
      <c r="D71" s="153"/>
      <c r="E71" s="153"/>
      <c r="F71" s="87"/>
      <c r="M71" s="89"/>
      <c r="N71" s="89"/>
    </row>
    <row r="72" spans="1:14" s="88" customFormat="1" ht="15">
      <c r="A72" s="160" t="s">
        <v>531</v>
      </c>
      <c r="B72" s="162"/>
      <c r="C72" s="162"/>
      <c r="D72" s="162"/>
      <c r="E72" s="162"/>
      <c r="F72" s="87"/>
      <c r="M72" s="89"/>
      <c r="N72" s="89"/>
    </row>
    <row r="73" spans="1:14" s="82" customFormat="1" ht="15">
      <c r="A73" s="178" t="s">
        <v>534</v>
      </c>
      <c r="B73" s="1"/>
      <c r="C73" s="1"/>
      <c r="D73" s="1"/>
      <c r="E73" s="1"/>
      <c r="F73" s="55"/>
      <c r="M73" s="83"/>
      <c r="N73" s="83"/>
    </row>
    <row r="74" spans="1:14" s="82" customFormat="1" ht="15">
      <c r="A74" s="1"/>
      <c r="B74" s="1"/>
      <c r="C74" s="1"/>
      <c r="D74" s="1"/>
      <c r="E74" s="1"/>
      <c r="F74" s="55"/>
      <c r="M74" s="83"/>
      <c r="N74" s="83"/>
    </row>
  </sheetData>
  <sheetProtection/>
  <mergeCells count="12">
    <mergeCell ref="A61:F61"/>
    <mergeCell ref="B66:C66"/>
    <mergeCell ref="D66:F66"/>
    <mergeCell ref="A68:F68"/>
    <mergeCell ref="A69:F69"/>
    <mergeCell ref="A70:E70"/>
    <mergeCell ref="A62:F62"/>
    <mergeCell ref="A63:F63"/>
    <mergeCell ref="B64:C64"/>
    <mergeCell ref="D64:F64"/>
    <mergeCell ref="B65:C65"/>
    <mergeCell ref="D65:F65"/>
  </mergeCells>
  <printOptions/>
  <pageMargins left="1.15" right="0.7" top="0.55" bottom="0.57" header="0.3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as51116</dc:creator>
  <cp:keywords/>
  <dc:description/>
  <cp:lastModifiedBy>m520</cp:lastModifiedBy>
  <cp:lastPrinted>2015-10-08T06:52:59Z</cp:lastPrinted>
  <dcterms:created xsi:type="dcterms:W3CDTF">2013-10-05T08:27:21Z</dcterms:created>
  <dcterms:modified xsi:type="dcterms:W3CDTF">2016-06-09T09:05:51Z</dcterms:modified>
  <cp:category/>
  <cp:version/>
  <cp:contentType/>
  <cp:contentStatus/>
</cp:coreProperties>
</file>